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5594718E-5F7D-4B4C-88D1-A7110A2F974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3" r:id="rId1"/>
    <sheet name="NYP,NS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2" l="1"/>
  <c r="N13" i="2"/>
  <c r="M13" i="2"/>
  <c r="L13" i="2"/>
  <c r="L14" i="2"/>
  <c r="K8" i="2" l="1"/>
  <c r="AJ13" i="3"/>
  <c r="AI13" i="3"/>
  <c r="AH13" i="3"/>
  <c r="AG13" i="3"/>
  <c r="AF13" i="3"/>
  <c r="AE13" i="3"/>
  <c r="AD13" i="3"/>
  <c r="AC13" i="3"/>
  <c r="AB13" i="3"/>
  <c r="AA13" i="3"/>
  <c r="Z13" i="3"/>
  <c r="Y13" i="3"/>
  <c r="I18" i="3" s="1"/>
  <c r="N18" i="3" s="1"/>
  <c r="X13" i="3"/>
  <c r="H18" i="3" s="1"/>
  <c r="W13" i="3"/>
  <c r="G18" i="3" s="1"/>
  <c r="V13" i="3"/>
  <c r="F18" i="3" s="1"/>
  <c r="U13" i="3"/>
  <c r="E18" i="3" s="1"/>
  <c r="M18" i="3" s="1"/>
  <c r="O13" i="3"/>
  <c r="O17" i="3" s="1"/>
  <c r="O20" i="3" s="1"/>
  <c r="M13" i="3"/>
  <c r="L13" i="3"/>
  <c r="K13" i="3"/>
  <c r="J13" i="3"/>
  <c r="I13" i="3"/>
  <c r="H13" i="3"/>
  <c r="H17" i="3" s="1"/>
  <c r="G13" i="3"/>
  <c r="G17" i="3" s="1"/>
  <c r="G20" i="3" s="1"/>
  <c r="F13" i="3"/>
  <c r="E13" i="3"/>
  <c r="E17" i="3" s="1"/>
  <c r="E20" i="3" s="1"/>
  <c r="F17" i="3" l="1"/>
  <c r="D14" i="3"/>
  <c r="K18" i="3"/>
  <c r="L18" i="3"/>
  <c r="F20" i="3"/>
  <c r="K20" i="3" s="1"/>
  <c r="K17" i="3"/>
  <c r="H20" i="3"/>
  <c r="L20" i="3" s="1"/>
  <c r="L17" i="3"/>
  <c r="I17" i="3"/>
  <c r="N13" i="3"/>
  <c r="N17" i="3" s="1"/>
  <c r="M17" i="3" l="1"/>
  <c r="I20" i="3"/>
  <c r="N20" i="3" s="1"/>
  <c r="AS10" i="2"/>
  <c r="AQ10" i="2"/>
  <c r="AP10" i="2"/>
  <c r="AO10" i="2"/>
  <c r="AN10" i="2"/>
  <c r="AM10" i="2"/>
  <c r="AG10" i="2"/>
  <c r="K15" i="2" s="1"/>
  <c r="AE10" i="2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H10" i="2"/>
  <c r="H14" i="2" s="1"/>
  <c r="G10" i="2"/>
  <c r="G14" i="2" s="1"/>
  <c r="G16" i="2" s="1"/>
  <c r="F10" i="2"/>
  <c r="F14" i="2" s="1"/>
  <c r="E10" i="2"/>
  <c r="E14" i="2" s="1"/>
  <c r="E16" i="2" s="1"/>
  <c r="N14" i="2" l="1"/>
  <c r="M15" i="2"/>
  <c r="M20" i="3"/>
  <c r="K16" i="2"/>
  <c r="I15" i="2"/>
  <c r="O15" i="2" s="1"/>
  <c r="AF10" i="2"/>
  <c r="I14" i="2"/>
  <c r="I16" i="2" s="1"/>
  <c r="J10" i="2"/>
  <c r="V10" i="2"/>
  <c r="N15" i="2"/>
  <c r="L15" i="2"/>
  <c r="O14" i="2"/>
  <c r="J15" i="2"/>
  <c r="M14" i="2"/>
  <c r="F16" i="2"/>
  <c r="H16" i="2"/>
  <c r="M16" i="2" s="1"/>
  <c r="J14" i="2" l="1"/>
  <c r="N16" i="2"/>
  <c r="L16" i="2"/>
  <c r="O16" i="2"/>
  <c r="J16" i="2"/>
</calcChain>
</file>

<file path=xl/sharedStrings.xml><?xml version="1.0" encoding="utf-8"?>
<sst xmlns="http://schemas.openxmlformats.org/spreadsheetml/2006/main" count="187" uniqueCount="81">
  <si>
    <t>Vuosi</t>
  </si>
  <si>
    <t>Seura</t>
  </si>
  <si>
    <t>KL</t>
  </si>
  <si>
    <t>OTT</t>
  </si>
  <si>
    <t>SUPERPESIS</t>
  </si>
  <si>
    <t>Sija</t>
  </si>
  <si>
    <t>KUN</t>
  </si>
  <si>
    <t>LÖI</t>
  </si>
  <si>
    <t>TOI</t>
  </si>
  <si>
    <t>Runkosarja</t>
  </si>
  <si>
    <t>KL-%</t>
  </si>
  <si>
    <t>ka/L</t>
  </si>
  <si>
    <t>ka/T</t>
  </si>
  <si>
    <t>Seurat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</si>
  <si>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</si>
  <si>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</si>
  <si>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</si>
  <si>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</si>
  <si>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</si>
  <si>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</si>
  <si>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</si>
  <si>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</si>
  <si>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</si>
  <si>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</si>
  <si>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LaVe = Lappajärven Veikot  (1911)</t>
  </si>
  <si>
    <t>Saana Kamppinen</t>
  </si>
  <si>
    <t>19.9.2002   Kauhava</t>
  </si>
  <si>
    <t>YPJ = Ylihärmän Pesis-Junkkarit  (1996),  kasvattajaseura</t>
  </si>
  <si>
    <t>4.</t>
  </si>
  <si>
    <t>LaVe</t>
  </si>
  <si>
    <t>9.</t>
  </si>
  <si>
    <t>YPJ</t>
  </si>
  <si>
    <t>10.</t>
  </si>
  <si>
    <t>5.</t>
  </si>
  <si>
    <t>3.</t>
  </si>
  <si>
    <t>7.</t>
  </si>
  <si>
    <t xml:space="preserve">  Kärkilyönnit (KL),  pesänvälit</t>
  </si>
  <si>
    <t>Ylempi loppusarja</t>
  </si>
  <si>
    <t>Alempi loppusarja</t>
  </si>
  <si>
    <t xml:space="preserve">    Arvo-ottelut ja mitalit</t>
  </si>
  <si>
    <t>0 &gt; 1</t>
  </si>
  <si>
    <t>1 &gt; 2</t>
  </si>
  <si>
    <t>2 &gt; 3</t>
  </si>
  <si>
    <t>3 &gt; k</t>
  </si>
  <si>
    <t>IL</t>
  </si>
  <si>
    <t>LL</t>
  </si>
  <si>
    <t>Halli</t>
  </si>
  <si>
    <t>K</t>
  </si>
  <si>
    <t>H</t>
  </si>
  <si>
    <t>P</t>
  </si>
  <si>
    <t>suomensarja</t>
  </si>
  <si>
    <t>ykköspesis</t>
  </si>
  <si>
    <t>Yhteensä</t>
  </si>
  <si>
    <t>Pesispörssi</t>
  </si>
  <si>
    <t>URA SUPERISSA</t>
  </si>
  <si>
    <t>ka/KL</t>
  </si>
  <si>
    <t>K - %</t>
  </si>
  <si>
    <t>ENSIMMÄISET</t>
  </si>
  <si>
    <t>Ottelu</t>
  </si>
  <si>
    <t>1.  ottelu</t>
  </si>
  <si>
    <t xml:space="preserve">Lyöty </t>
  </si>
  <si>
    <t xml:space="preserve">Tuotu </t>
  </si>
  <si>
    <t>KAIKKI</t>
  </si>
  <si>
    <t>Kunnari</t>
  </si>
  <si>
    <t>Mailattaret</t>
  </si>
  <si>
    <t>14.05. 2022  JoMa - Mailattaret  0-2  (0-1, 2-4)</t>
  </si>
  <si>
    <t xml:space="preserve">  19 v   7 kk 25 pv  </t>
  </si>
  <si>
    <t>21.  ottelu</t>
  </si>
  <si>
    <t>03.08. 2022  Mailattaret - Virkiä  2-1  (2-6, 4-3, 0-1)</t>
  </si>
  <si>
    <t xml:space="preserve">  19 v 10 kk 15 pv  </t>
  </si>
  <si>
    <t>3.  ottelu</t>
  </si>
  <si>
    <t>18.05. 2022  Mailattaret - Pesäkarhut  0-1  (2-2, 2-6)</t>
  </si>
  <si>
    <t xml:space="preserve">  19 v   7 kk 29 pv  </t>
  </si>
  <si>
    <t>6.</t>
  </si>
  <si>
    <t>8.</t>
  </si>
  <si>
    <t>Kirittäret</t>
  </si>
  <si>
    <t>17.05. 2024  Kirittäret - Fera  0-1  (2-2, 2-6)</t>
  </si>
  <si>
    <t>49.  ottelu</t>
  </si>
  <si>
    <t xml:space="preserve">  21 v   7 kk 28 pv  </t>
  </si>
  <si>
    <t>Mailattaret  (2015)</t>
  </si>
  <si>
    <t>Kirittäret = Jyväskylän Kirittäret  (2004)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</si>
</sst>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u/>
      <sz val="12.3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1" fillId="3" borderId="1" xfId="0" applyFont="1" applyFill="1" applyBorder="1"/>
    <xf numFmtId="0" fontId="1" fillId="3" borderId="4" xfId="0" applyFont="1" applyFill="1" applyBorder="1"/>
    <xf numFmtId="0" fontId="1" fillId="2" borderId="6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7" xfId="0" applyFont="1" applyFill="1" applyBorder="1"/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4" xfId="0" applyFont="1" applyFill="1" applyBorder="1"/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3" borderId="3" xfId="1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164" fontId="1" fillId="4" borderId="1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0" fontId="1" fillId="4" borderId="9" xfId="0" applyFont="1" applyFill="1" applyBorder="1"/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5" borderId="14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164" fontId="1" fillId="3" borderId="4" xfId="1" applyNumberFormat="1" applyFont="1" applyFill="1" applyBorder="1" applyAlignment="1">
      <alignment horizontal="center"/>
    </xf>
    <xf numFmtId="0" fontId="1" fillId="3" borderId="0" xfId="0" applyFont="1" applyFill="1"/>
    <xf numFmtId="0" fontId="1" fillId="3" borderId="2" xfId="0" applyFont="1" applyFill="1" applyBorder="1" applyAlignment="1">
      <alignment horizontal="center"/>
    </xf>
    <xf numFmtId="0" fontId="0" fillId="2" borderId="0" xfId="0" applyFill="1"/>
    <xf numFmtId="164" fontId="1" fillId="3" borderId="3" xfId="0" applyNumberFormat="1" applyFont="1" applyFill="1" applyBorder="1" applyAlignment="1">
      <alignment horizontal="center"/>
    </xf>
    <xf numFmtId="1" fontId="1" fillId="2" borderId="0" xfId="0" applyNumberFormat="1" applyFont="1" applyFill="1" applyAlignment="1">
      <alignment horizontal="left"/>
    </xf>
    <xf numFmtId="0" fontId="0" fillId="3" borderId="0" xfId="0" applyFill="1"/>
    <xf numFmtId="0" fontId="4" fillId="2" borderId="0" xfId="0" applyFont="1" applyFill="1"/>
    <xf numFmtId="0" fontId="5" fillId="0" borderId="0" xfId="0" applyFont="1"/>
    <xf numFmtId="0" fontId="1" fillId="3" borderId="1" xfId="0" applyFont="1" applyFill="1" applyBorder="1" applyAlignment="1">
      <alignment horizontal="left"/>
    </xf>
    <xf numFmtId="0" fontId="5" fillId="2" borderId="0" xfId="0" applyFont="1" applyFill="1"/>
    <xf numFmtId="0" fontId="4" fillId="0" borderId="0" xfId="0" applyFont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64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left" vertical="top"/>
    </xf>
    <xf numFmtId="164" fontId="1" fillId="3" borderId="3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164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4" borderId="2" xfId="0" applyFont="1" applyFill="1" applyBorder="1"/>
    <xf numFmtId="0" fontId="4" fillId="3" borderId="2" xfId="0" applyFont="1" applyFill="1" applyBorder="1"/>
    <xf numFmtId="0" fontId="6" fillId="2" borderId="0" xfId="0" applyFont="1" applyFill="1" applyAlignment="1">
      <alignment horizontal="center"/>
    </xf>
    <xf numFmtId="0" fontId="2" fillId="2" borderId="0" xfId="0" applyFont="1" applyFill="1"/>
    <xf numFmtId="2" fontId="1" fillId="3" borderId="3" xfId="0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4" borderId="13" xfId="0" applyFont="1" applyFill="1" applyBorder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7" borderId="1" xfId="0" applyFont="1" applyFill="1" applyBorder="1"/>
    <xf numFmtId="0" fontId="1" fillId="7" borderId="2" xfId="0" applyFont="1" applyFill="1" applyBorder="1"/>
    <xf numFmtId="0" fontId="1" fillId="7" borderId="4" xfId="0" applyFont="1" applyFill="1" applyBorder="1"/>
    <xf numFmtId="2" fontId="1" fillId="7" borderId="3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4" borderId="10" xfId="0" applyFont="1" applyFill="1" applyBorder="1"/>
    <xf numFmtId="0" fontId="2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/>
    <xf numFmtId="0" fontId="1" fillId="2" borderId="0" xfId="0" applyFont="1" applyFill="1" applyAlignment="1">
      <alignment horizontal="right"/>
    </xf>
    <xf numFmtId="0" fontId="4" fillId="8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/>
    </xf>
    <xf numFmtId="0" fontId="1" fillId="3" borderId="3" xfId="2" applyFont="1" applyFill="1" applyBorder="1" applyAlignment="1" applyProtection="1">
      <alignment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3">
    <cellStyle name="Hyperlinkki" xfId="2" builtinId="8"/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4"/>
  <sheetViews>
    <sheetView tabSelected="1" zoomScale="93" zoomScaleNormal="93" workbookViewId="0"/>
  </sheetViews>
  <sheetFormatPr defaultRowHeight="15" x14ac:dyDescent="0.25"/>
  <cols>
    <col min="1" max="1" width="0.5703125" style="72" customWidth="1"/>
    <col min="2" max="3" width="6.7109375" style="119" customWidth="1"/>
    <col min="4" max="4" width="12.140625" style="120" customWidth="1"/>
    <col min="5" max="12" width="5.7109375" style="120" customWidth="1"/>
    <col min="13" max="13" width="6.28515625" style="120" customWidth="1"/>
    <col min="14" max="14" width="8.28515625" style="120" customWidth="1"/>
    <col min="15" max="15" width="0.5703125" style="120" customWidth="1"/>
    <col min="16" max="18" width="5.7109375" style="64" customWidth="1"/>
    <col min="19" max="19" width="5.7109375" style="121" customWidth="1"/>
    <col min="20" max="20" width="0.7109375" style="21" customWidth="1"/>
    <col min="21" max="28" width="5.7109375" style="120" customWidth="1"/>
    <col min="29" max="32" width="5.7109375" style="72" customWidth="1"/>
    <col min="33" max="33" width="5.7109375" style="122" customWidth="1"/>
    <col min="34" max="36" width="5.7109375" style="72" customWidth="1"/>
    <col min="37" max="37" width="6.7109375" style="72" customWidth="1"/>
    <col min="38" max="16384" width="9.140625" style="72"/>
  </cols>
  <sheetData>
    <row r="1" spans="1:51" s="69" customFormat="1" ht="15" customHeight="1" x14ac:dyDescent="0.25">
      <c r="A1" s="1"/>
      <c r="B1" s="62" t="s">
        <v>25</v>
      </c>
      <c r="C1" s="63"/>
      <c r="D1" s="5"/>
      <c r="E1" s="27" t="s">
        <v>26</v>
      </c>
      <c r="F1" s="27"/>
      <c r="G1" s="28"/>
      <c r="H1" s="2"/>
      <c r="I1" s="3"/>
      <c r="J1" s="3"/>
      <c r="K1" s="3"/>
      <c r="L1" s="2"/>
      <c r="M1" s="4"/>
      <c r="N1" s="4"/>
      <c r="O1" s="4"/>
      <c r="P1" s="67"/>
      <c r="Q1" s="67"/>
      <c r="R1" s="67"/>
      <c r="S1" s="2"/>
      <c r="T1" s="3"/>
      <c r="U1" s="3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68"/>
      <c r="AL1" s="68"/>
      <c r="AM1" s="68"/>
      <c r="AN1" s="68"/>
      <c r="AO1" s="68"/>
      <c r="AP1" s="68"/>
    </row>
    <row r="2" spans="1:51" s="69" customFormat="1" ht="15" customHeight="1" x14ac:dyDescent="0.2">
      <c r="A2" s="1"/>
      <c r="B2" s="70" t="s">
        <v>4</v>
      </c>
      <c r="C2" s="63"/>
      <c r="D2" s="5"/>
      <c r="E2" s="6" t="s">
        <v>9</v>
      </c>
      <c r="F2" s="7"/>
      <c r="G2" s="7"/>
      <c r="H2" s="7"/>
      <c r="I2" s="14" t="s">
        <v>36</v>
      </c>
      <c r="J2" s="10"/>
      <c r="K2" s="7"/>
      <c r="L2" s="7"/>
      <c r="M2" s="7"/>
      <c r="N2" s="8"/>
      <c r="O2" s="12"/>
      <c r="P2" s="15"/>
      <c r="Q2" s="13" t="s">
        <v>9</v>
      </c>
      <c r="R2" s="7"/>
      <c r="S2" s="14"/>
      <c r="T2" s="12"/>
      <c r="U2" s="13" t="s">
        <v>37</v>
      </c>
      <c r="V2" s="7"/>
      <c r="W2" s="7"/>
      <c r="X2" s="7"/>
      <c r="Y2" s="14"/>
      <c r="Z2" s="15" t="s">
        <v>38</v>
      </c>
      <c r="AA2" s="7"/>
      <c r="AB2" s="7"/>
      <c r="AC2" s="7"/>
      <c r="AD2" s="8"/>
      <c r="AE2" s="15"/>
      <c r="AF2" s="7"/>
      <c r="AG2" s="10" t="s">
        <v>39</v>
      </c>
      <c r="AH2" s="13"/>
      <c r="AI2" s="7"/>
      <c r="AJ2" s="8"/>
      <c r="AK2" s="71"/>
      <c r="AL2" s="68"/>
      <c r="AM2" s="68"/>
      <c r="AN2" s="68"/>
      <c r="AO2" s="68"/>
      <c r="AP2" s="68"/>
    </row>
    <row r="3" spans="1:51" ht="15" customHeight="1" x14ac:dyDescent="0.2">
      <c r="A3" s="1"/>
      <c r="B3" s="11" t="s">
        <v>0</v>
      </c>
      <c r="C3" s="11" t="s">
        <v>5</v>
      </c>
      <c r="D3" s="6" t="s">
        <v>1</v>
      </c>
      <c r="E3" s="11" t="s">
        <v>3</v>
      </c>
      <c r="F3" s="11" t="s">
        <v>6</v>
      </c>
      <c r="G3" s="8" t="s">
        <v>7</v>
      </c>
      <c r="H3" s="11" t="s">
        <v>8</v>
      </c>
      <c r="I3" s="11" t="s">
        <v>2</v>
      </c>
      <c r="J3" s="11" t="s">
        <v>40</v>
      </c>
      <c r="K3" s="11" t="s">
        <v>41</v>
      </c>
      <c r="L3" s="11" t="s">
        <v>42</v>
      </c>
      <c r="M3" s="11" t="s">
        <v>43</v>
      </c>
      <c r="N3" s="11" t="s">
        <v>10</v>
      </c>
      <c r="O3" s="16"/>
      <c r="P3" s="11" t="s">
        <v>7</v>
      </c>
      <c r="Q3" s="11" t="s">
        <v>8</v>
      </c>
      <c r="R3" s="11" t="s">
        <v>19</v>
      </c>
      <c r="S3" s="11" t="s">
        <v>2</v>
      </c>
      <c r="T3" s="16"/>
      <c r="U3" s="11" t="s">
        <v>3</v>
      </c>
      <c r="V3" s="11" t="s">
        <v>6</v>
      </c>
      <c r="W3" s="8" t="s">
        <v>7</v>
      </c>
      <c r="X3" s="11" t="s">
        <v>8</v>
      </c>
      <c r="Y3" s="11" t="s">
        <v>2</v>
      </c>
      <c r="Z3" s="11" t="s">
        <v>3</v>
      </c>
      <c r="AA3" s="11" t="s">
        <v>6</v>
      </c>
      <c r="AB3" s="8" t="s">
        <v>7</v>
      </c>
      <c r="AC3" s="11" t="s">
        <v>8</v>
      </c>
      <c r="AD3" s="11" t="s">
        <v>2</v>
      </c>
      <c r="AE3" s="11" t="s">
        <v>44</v>
      </c>
      <c r="AF3" s="11" t="s">
        <v>45</v>
      </c>
      <c r="AG3" s="8" t="s">
        <v>46</v>
      </c>
      <c r="AH3" s="8" t="s">
        <v>47</v>
      </c>
      <c r="AI3" s="10" t="s">
        <v>48</v>
      </c>
      <c r="AJ3" s="11" t="s">
        <v>49</v>
      </c>
      <c r="AK3" s="71"/>
      <c r="AL3" s="68"/>
      <c r="AM3" s="68"/>
      <c r="AN3" s="68"/>
      <c r="AO3" s="68"/>
      <c r="AP3" s="68"/>
    </row>
    <row r="4" spans="1:51" ht="15" customHeight="1" x14ac:dyDescent="0.2">
      <c r="A4" s="1"/>
      <c r="B4" s="73">
        <v>2017</v>
      </c>
      <c r="C4" s="56" t="s">
        <v>30</v>
      </c>
      <c r="D4" s="74" t="s">
        <v>31</v>
      </c>
      <c r="E4" s="73"/>
      <c r="F4" s="55" t="s">
        <v>50</v>
      </c>
      <c r="G4" s="73"/>
      <c r="H4" s="73"/>
      <c r="I4" s="73"/>
      <c r="J4" s="73"/>
      <c r="K4" s="73"/>
      <c r="L4" s="73"/>
      <c r="M4" s="73"/>
      <c r="N4" s="75"/>
      <c r="O4" s="16"/>
      <c r="P4" s="11"/>
      <c r="Q4" s="11"/>
      <c r="R4" s="11"/>
      <c r="S4" s="11"/>
      <c r="T4" s="1"/>
      <c r="U4" s="17"/>
      <c r="V4" s="17"/>
      <c r="W4" s="17"/>
      <c r="X4" s="17"/>
      <c r="Y4" s="17"/>
      <c r="Z4" s="76"/>
      <c r="AA4" s="76"/>
      <c r="AB4" s="76"/>
      <c r="AC4" s="76"/>
      <c r="AD4" s="76"/>
      <c r="AE4" s="17"/>
      <c r="AF4" s="17"/>
      <c r="AG4" s="17"/>
      <c r="AH4" s="17"/>
      <c r="AI4" s="17"/>
      <c r="AJ4" s="17"/>
      <c r="AK4" s="71"/>
      <c r="AL4" s="68"/>
      <c r="AM4" s="68"/>
      <c r="AN4" s="68"/>
      <c r="AO4" s="68"/>
      <c r="AP4" s="68"/>
    </row>
    <row r="5" spans="1:51" ht="15" customHeight="1" x14ac:dyDescent="0.2">
      <c r="A5" s="1"/>
      <c r="B5" s="73">
        <v>2018</v>
      </c>
      <c r="C5" s="56" t="s">
        <v>32</v>
      </c>
      <c r="D5" s="74" t="s">
        <v>31</v>
      </c>
      <c r="E5" s="73"/>
      <c r="F5" s="55" t="s">
        <v>50</v>
      </c>
      <c r="G5" s="73"/>
      <c r="H5" s="73"/>
      <c r="I5" s="73"/>
      <c r="J5" s="73"/>
      <c r="K5" s="73"/>
      <c r="L5" s="73"/>
      <c r="M5" s="73"/>
      <c r="N5" s="75"/>
      <c r="O5" s="16"/>
      <c r="P5" s="11"/>
      <c r="Q5" s="11"/>
      <c r="R5" s="11"/>
      <c r="S5" s="11"/>
      <c r="T5" s="1"/>
      <c r="U5" s="17"/>
      <c r="V5" s="17"/>
      <c r="W5" s="17"/>
      <c r="X5" s="17"/>
      <c r="Y5" s="17"/>
      <c r="Z5" s="76"/>
      <c r="AA5" s="76"/>
      <c r="AB5" s="76"/>
      <c r="AC5" s="76"/>
      <c r="AD5" s="76"/>
      <c r="AE5" s="17"/>
      <c r="AF5" s="17"/>
      <c r="AG5" s="17"/>
      <c r="AH5" s="17"/>
      <c r="AI5" s="17"/>
      <c r="AJ5" s="17"/>
      <c r="AK5" s="71"/>
      <c r="AL5" s="68"/>
      <c r="AM5" s="68"/>
      <c r="AN5" s="68"/>
      <c r="AO5" s="68"/>
      <c r="AP5" s="68"/>
    </row>
    <row r="6" spans="1:51" ht="15" customHeight="1" x14ac:dyDescent="0.2">
      <c r="A6" s="1"/>
      <c r="B6" s="73">
        <v>2019</v>
      </c>
      <c r="C6" s="73" t="s">
        <v>33</v>
      </c>
      <c r="D6" s="74" t="s">
        <v>31</v>
      </c>
      <c r="E6" s="73"/>
      <c r="F6" s="55" t="s">
        <v>50</v>
      </c>
      <c r="G6" s="56"/>
      <c r="H6" s="57"/>
      <c r="I6" s="73"/>
      <c r="J6" s="73"/>
      <c r="K6" s="73"/>
      <c r="L6" s="73"/>
      <c r="M6" s="73"/>
      <c r="N6" s="75"/>
      <c r="O6" s="16"/>
      <c r="P6" s="11"/>
      <c r="Q6" s="11"/>
      <c r="R6" s="11"/>
      <c r="S6" s="11"/>
      <c r="T6" s="1"/>
      <c r="U6" s="17"/>
      <c r="V6" s="17"/>
      <c r="W6" s="17"/>
      <c r="X6" s="17"/>
      <c r="Y6" s="17"/>
      <c r="Z6" s="76"/>
      <c r="AA6" s="76"/>
      <c r="AB6" s="76"/>
      <c r="AC6" s="76"/>
      <c r="AD6" s="76"/>
      <c r="AE6" s="17"/>
      <c r="AF6" s="17"/>
      <c r="AG6" s="17"/>
      <c r="AH6" s="17"/>
      <c r="AI6" s="17"/>
      <c r="AJ6" s="17"/>
      <c r="AK6" s="71"/>
      <c r="AL6" s="68"/>
      <c r="AM6" s="68"/>
      <c r="AN6" s="68"/>
      <c r="AO6" s="68"/>
      <c r="AP6" s="68"/>
    </row>
    <row r="7" spans="1:51" ht="15" customHeight="1" x14ac:dyDescent="0.2">
      <c r="A7" s="1"/>
      <c r="B7" s="73">
        <v>2020</v>
      </c>
      <c r="C7" s="73" t="s">
        <v>28</v>
      </c>
      <c r="D7" s="74" t="s">
        <v>31</v>
      </c>
      <c r="E7" s="73"/>
      <c r="F7" s="55" t="s">
        <v>50</v>
      </c>
      <c r="G7" s="56"/>
      <c r="H7" s="57"/>
      <c r="I7" s="73"/>
      <c r="J7" s="73"/>
      <c r="K7" s="73"/>
      <c r="L7" s="73"/>
      <c r="M7" s="73"/>
      <c r="N7" s="73"/>
      <c r="O7" s="16"/>
      <c r="P7" s="11"/>
      <c r="Q7" s="11"/>
      <c r="R7" s="11"/>
      <c r="S7" s="11"/>
      <c r="T7" s="1"/>
      <c r="U7" s="17"/>
      <c r="V7" s="17"/>
      <c r="W7" s="17"/>
      <c r="X7" s="17"/>
      <c r="Y7" s="17"/>
      <c r="Z7" s="76"/>
      <c r="AA7" s="76"/>
      <c r="AB7" s="76"/>
      <c r="AC7" s="76"/>
      <c r="AD7" s="76"/>
      <c r="AE7" s="17"/>
      <c r="AF7" s="17"/>
      <c r="AG7" s="17"/>
      <c r="AH7" s="17"/>
      <c r="AI7" s="17"/>
      <c r="AJ7" s="17"/>
      <c r="AK7" s="71"/>
      <c r="AL7" s="68"/>
      <c r="AM7" s="68"/>
      <c r="AN7" s="68"/>
      <c r="AO7" s="68"/>
      <c r="AP7" s="68"/>
    </row>
    <row r="8" spans="1:51" ht="15" customHeight="1" x14ac:dyDescent="0.2">
      <c r="A8" s="1"/>
      <c r="B8" s="77">
        <v>2021</v>
      </c>
      <c r="C8" s="77" t="s">
        <v>28</v>
      </c>
      <c r="D8" s="78" t="s">
        <v>29</v>
      </c>
      <c r="E8" s="77"/>
      <c r="F8" s="79" t="s">
        <v>51</v>
      </c>
      <c r="G8" s="80"/>
      <c r="H8" s="81"/>
      <c r="I8" s="77"/>
      <c r="J8" s="77"/>
      <c r="K8" s="77"/>
      <c r="L8" s="77"/>
      <c r="M8" s="77"/>
      <c r="N8" s="77"/>
      <c r="O8" s="16"/>
      <c r="P8" s="11"/>
      <c r="Q8" s="11"/>
      <c r="R8" s="11"/>
      <c r="S8" s="11"/>
      <c r="T8" s="1"/>
      <c r="U8" s="17"/>
      <c r="V8" s="17"/>
      <c r="W8" s="17"/>
      <c r="X8" s="17"/>
      <c r="Y8" s="17"/>
      <c r="Z8" s="76"/>
      <c r="AA8" s="76"/>
      <c r="AB8" s="76"/>
      <c r="AC8" s="76"/>
      <c r="AD8" s="76"/>
      <c r="AE8" s="17"/>
      <c r="AF8" s="17"/>
      <c r="AG8" s="17"/>
      <c r="AH8" s="17"/>
      <c r="AI8" s="17"/>
      <c r="AJ8" s="17"/>
      <c r="AK8" s="71"/>
      <c r="AL8" s="68"/>
      <c r="AM8" s="68"/>
      <c r="AN8" s="68"/>
      <c r="AO8" s="68"/>
      <c r="AP8" s="68"/>
    </row>
    <row r="9" spans="1:51" ht="15" customHeight="1" x14ac:dyDescent="0.2">
      <c r="A9" s="1"/>
      <c r="B9" s="82">
        <v>2022</v>
      </c>
      <c r="C9" s="82" t="s">
        <v>35</v>
      </c>
      <c r="D9" s="83" t="s">
        <v>64</v>
      </c>
      <c r="E9" s="82">
        <v>24</v>
      </c>
      <c r="F9" s="82">
        <v>0</v>
      </c>
      <c r="G9" s="82">
        <v>1</v>
      </c>
      <c r="H9" s="82">
        <v>11</v>
      </c>
      <c r="I9" s="82">
        <v>61</v>
      </c>
      <c r="J9" s="82">
        <v>50</v>
      </c>
      <c r="K9" s="82">
        <v>8</v>
      </c>
      <c r="L9" s="82">
        <v>2</v>
      </c>
      <c r="M9" s="82">
        <v>1</v>
      </c>
      <c r="N9" s="84">
        <v>0.53979999999999995</v>
      </c>
      <c r="O9" s="85">
        <v>113</v>
      </c>
      <c r="P9" s="11"/>
      <c r="Q9" s="11"/>
      <c r="R9" s="11"/>
      <c r="S9" s="11"/>
      <c r="T9" s="1"/>
      <c r="U9" s="17">
        <v>3</v>
      </c>
      <c r="V9" s="17">
        <v>0</v>
      </c>
      <c r="W9" s="17">
        <v>0</v>
      </c>
      <c r="X9" s="17">
        <v>1</v>
      </c>
      <c r="Y9" s="17">
        <v>9</v>
      </c>
      <c r="Z9" s="76"/>
      <c r="AA9" s="76"/>
      <c r="AB9" s="76"/>
      <c r="AC9" s="76"/>
      <c r="AD9" s="76"/>
      <c r="AE9" s="17"/>
      <c r="AF9" s="17"/>
      <c r="AG9" s="17"/>
      <c r="AH9" s="17"/>
      <c r="AI9" s="17"/>
      <c r="AJ9" s="17"/>
      <c r="AK9" s="71"/>
      <c r="AL9" s="68"/>
      <c r="AM9" s="68"/>
      <c r="AN9" s="68"/>
      <c r="AO9" s="68"/>
      <c r="AP9" s="68"/>
    </row>
    <row r="10" spans="1:51" ht="15" customHeight="1" x14ac:dyDescent="0.2">
      <c r="A10" s="1"/>
      <c r="B10" s="77">
        <v>2023</v>
      </c>
      <c r="C10" s="77" t="s">
        <v>73</v>
      </c>
      <c r="D10" s="78" t="s">
        <v>29</v>
      </c>
      <c r="E10" s="77"/>
      <c r="F10" s="79" t="s">
        <v>51</v>
      </c>
      <c r="G10" s="80"/>
      <c r="H10" s="81"/>
      <c r="I10" s="77"/>
      <c r="J10" s="77"/>
      <c r="K10" s="77"/>
      <c r="L10" s="77"/>
      <c r="M10" s="77"/>
      <c r="N10" s="77"/>
      <c r="O10" s="16"/>
      <c r="P10" s="11"/>
      <c r="Q10" s="11"/>
      <c r="R10" s="11"/>
      <c r="S10" s="11"/>
      <c r="T10" s="1"/>
      <c r="U10" s="17"/>
      <c r="V10" s="17"/>
      <c r="W10" s="17"/>
      <c r="X10" s="17"/>
      <c r="Y10" s="17"/>
      <c r="Z10" s="76"/>
      <c r="AA10" s="76"/>
      <c r="AB10" s="76"/>
      <c r="AC10" s="76"/>
      <c r="AD10" s="76"/>
      <c r="AE10" s="17"/>
      <c r="AF10" s="17"/>
      <c r="AG10" s="17"/>
      <c r="AH10" s="17"/>
      <c r="AI10" s="17"/>
      <c r="AJ10" s="17"/>
      <c r="AK10" s="71"/>
      <c r="AL10" s="68"/>
      <c r="AM10" s="68"/>
      <c r="AN10" s="68"/>
      <c r="AO10" s="68"/>
      <c r="AP10" s="68"/>
    </row>
    <row r="11" spans="1:51" ht="15" customHeight="1" x14ac:dyDescent="0.2">
      <c r="A11" s="1"/>
      <c r="B11" s="82">
        <v>2023</v>
      </c>
      <c r="C11" s="82" t="s">
        <v>74</v>
      </c>
      <c r="D11" s="83" t="s">
        <v>64</v>
      </c>
      <c r="E11" s="82">
        <v>16</v>
      </c>
      <c r="F11" s="82">
        <v>0</v>
      </c>
      <c r="G11" s="82">
        <v>1</v>
      </c>
      <c r="H11" s="82">
        <v>3</v>
      </c>
      <c r="I11" s="82">
        <v>31</v>
      </c>
      <c r="J11" s="82">
        <v>26</v>
      </c>
      <c r="K11" s="82">
        <v>2</v>
      </c>
      <c r="L11" s="82">
        <v>2</v>
      </c>
      <c r="M11" s="82">
        <v>1</v>
      </c>
      <c r="N11" s="84">
        <v>0.60799999999999998</v>
      </c>
      <c r="O11" s="85">
        <v>51</v>
      </c>
      <c r="P11" s="11"/>
      <c r="Q11" s="11"/>
      <c r="R11" s="11"/>
      <c r="S11" s="11"/>
      <c r="T11" s="1"/>
      <c r="U11" s="17">
        <v>3</v>
      </c>
      <c r="V11" s="17">
        <v>1</v>
      </c>
      <c r="W11" s="17">
        <v>0</v>
      </c>
      <c r="X11" s="17">
        <v>2</v>
      </c>
      <c r="Y11" s="17">
        <v>8</v>
      </c>
      <c r="Z11" s="76"/>
      <c r="AA11" s="76"/>
      <c r="AB11" s="76"/>
      <c r="AC11" s="76"/>
      <c r="AD11" s="76"/>
      <c r="AE11" s="17"/>
      <c r="AF11" s="17"/>
      <c r="AG11" s="17"/>
      <c r="AH11" s="17"/>
      <c r="AI11" s="17"/>
      <c r="AJ11" s="17"/>
      <c r="AK11" s="71"/>
      <c r="AL11" s="68"/>
      <c r="AM11" s="68"/>
      <c r="AN11" s="68"/>
      <c r="AO11" s="68"/>
      <c r="AP11" s="68"/>
    </row>
    <row r="12" spans="1:51" ht="15" customHeight="1" x14ac:dyDescent="0.2">
      <c r="A12" s="1"/>
      <c r="B12" s="123">
        <v>2024</v>
      </c>
      <c r="C12" s="123" t="s">
        <v>28</v>
      </c>
      <c r="D12" s="124" t="s">
        <v>75</v>
      </c>
      <c r="E12" s="123">
        <v>23</v>
      </c>
      <c r="F12" s="123">
        <v>3</v>
      </c>
      <c r="G12" s="123">
        <v>0</v>
      </c>
      <c r="H12" s="123">
        <v>25</v>
      </c>
      <c r="I12" s="123">
        <v>69</v>
      </c>
      <c r="J12" s="123">
        <v>55</v>
      </c>
      <c r="K12" s="123">
        <v>6</v>
      </c>
      <c r="L12" s="123">
        <v>5</v>
      </c>
      <c r="M12" s="123">
        <v>3</v>
      </c>
      <c r="N12" s="125">
        <v>0.72631578947368425</v>
      </c>
      <c r="O12" s="126">
        <v>95</v>
      </c>
      <c r="P12" s="11"/>
      <c r="Q12" s="11"/>
      <c r="R12" s="11"/>
      <c r="S12" s="11"/>
      <c r="T12" s="11"/>
      <c r="U12" s="17">
        <v>8</v>
      </c>
      <c r="V12" s="17">
        <v>0</v>
      </c>
      <c r="W12" s="17">
        <v>0</v>
      </c>
      <c r="X12" s="17">
        <v>6</v>
      </c>
      <c r="Y12" s="17">
        <v>21</v>
      </c>
      <c r="Z12" s="76"/>
      <c r="AA12" s="76"/>
      <c r="AB12" s="76"/>
      <c r="AC12" s="76"/>
      <c r="AD12" s="76"/>
      <c r="AE12" s="17"/>
      <c r="AF12" s="17"/>
      <c r="AG12" s="17"/>
      <c r="AH12" s="17"/>
      <c r="AI12" s="17"/>
      <c r="AJ12" s="17"/>
      <c r="AK12" s="71"/>
      <c r="AL12" s="68"/>
      <c r="AM12" s="68"/>
      <c r="AN12" s="68"/>
      <c r="AO12" s="68"/>
      <c r="AP12" s="68"/>
    </row>
    <row r="13" spans="1:51" ht="15" customHeight="1" x14ac:dyDescent="0.2">
      <c r="A13" s="1"/>
      <c r="B13" s="9" t="s">
        <v>52</v>
      </c>
      <c r="C13" s="10"/>
      <c r="D13" s="8"/>
      <c r="E13" s="11">
        <f t="shared" ref="E13:M13" si="0">SUM(E4:E12)</f>
        <v>63</v>
      </c>
      <c r="F13" s="11">
        <f t="shared" si="0"/>
        <v>3</v>
      </c>
      <c r="G13" s="11">
        <f t="shared" si="0"/>
        <v>2</v>
      </c>
      <c r="H13" s="11">
        <f t="shared" si="0"/>
        <v>39</v>
      </c>
      <c r="I13" s="11">
        <f t="shared" si="0"/>
        <v>161</v>
      </c>
      <c r="J13" s="11">
        <f t="shared" si="0"/>
        <v>131</v>
      </c>
      <c r="K13" s="11">
        <f t="shared" si="0"/>
        <v>16</v>
      </c>
      <c r="L13" s="11">
        <f t="shared" si="0"/>
        <v>9</v>
      </c>
      <c r="M13" s="11">
        <f t="shared" si="0"/>
        <v>5</v>
      </c>
      <c r="N13" s="86">
        <f>PRODUCT(I13/O13)</f>
        <v>0.6216216216216216</v>
      </c>
      <c r="O13" s="87">
        <f>SUM(O5:O12)</f>
        <v>259</v>
      </c>
      <c r="P13" s="38"/>
      <c r="Q13" s="38"/>
      <c r="R13" s="38"/>
      <c r="S13" s="38"/>
      <c r="T13" s="1"/>
      <c r="U13" s="11">
        <f t="shared" ref="U13:AJ13" si="1">SUM(U4:U12)</f>
        <v>14</v>
      </c>
      <c r="V13" s="11">
        <f t="shared" si="1"/>
        <v>1</v>
      </c>
      <c r="W13" s="11">
        <f t="shared" si="1"/>
        <v>0</v>
      </c>
      <c r="X13" s="11">
        <f t="shared" si="1"/>
        <v>9</v>
      </c>
      <c r="Y13" s="11">
        <f t="shared" si="1"/>
        <v>38</v>
      </c>
      <c r="Z13" s="11">
        <f t="shared" si="1"/>
        <v>0</v>
      </c>
      <c r="AA13" s="11">
        <f t="shared" si="1"/>
        <v>0</v>
      </c>
      <c r="AB13" s="11">
        <f t="shared" si="1"/>
        <v>0</v>
      </c>
      <c r="AC13" s="11">
        <f t="shared" si="1"/>
        <v>0</v>
      </c>
      <c r="AD13" s="11">
        <f t="shared" si="1"/>
        <v>0</v>
      </c>
      <c r="AE13" s="11">
        <f t="shared" si="1"/>
        <v>0</v>
      </c>
      <c r="AF13" s="11">
        <f t="shared" si="1"/>
        <v>0</v>
      </c>
      <c r="AG13" s="11">
        <f t="shared" si="1"/>
        <v>0</v>
      </c>
      <c r="AH13" s="11">
        <f t="shared" si="1"/>
        <v>0</v>
      </c>
      <c r="AI13" s="11">
        <f t="shared" si="1"/>
        <v>0</v>
      </c>
      <c r="AJ13" s="11">
        <f t="shared" si="1"/>
        <v>0</v>
      </c>
      <c r="AK13" s="71"/>
      <c r="AL13" s="68"/>
      <c r="AM13" s="68"/>
      <c r="AN13" s="68"/>
      <c r="AO13" s="68"/>
      <c r="AP13" s="68"/>
    </row>
    <row r="14" spans="1:51" ht="15" customHeight="1" x14ac:dyDescent="0.2">
      <c r="A14" s="1"/>
      <c r="B14" s="18" t="s">
        <v>53</v>
      </c>
      <c r="C14" s="19"/>
      <c r="D14" s="88">
        <f>SUM(F13:H13)+((I13-F13-G13)/3)+(E13/3)+(AE13*25)+(AF13*25)+(AG13*10)+(AH13*25)+(AI13*20)+(AJ13*15)</f>
        <v>117</v>
      </c>
      <c r="E14" s="1"/>
      <c r="F14" s="1"/>
      <c r="G14" s="1"/>
      <c r="H14" s="1"/>
      <c r="I14" s="1"/>
      <c r="J14" s="1"/>
      <c r="K14" s="1"/>
      <c r="L14" s="1"/>
      <c r="M14" s="1"/>
      <c r="N14" s="20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6"/>
      <c r="AH14" s="1"/>
      <c r="AI14" s="89"/>
      <c r="AJ14" s="1"/>
      <c r="AK14" s="71"/>
      <c r="AL14" s="68"/>
      <c r="AM14" s="68"/>
      <c r="AN14" s="68"/>
      <c r="AO14" s="68"/>
      <c r="AP14" s="68"/>
    </row>
    <row r="15" spans="1:51" s="69" customFormat="1" ht="7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0"/>
      <c r="O15" s="2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6"/>
      <c r="AH15" s="1"/>
      <c r="AI15" s="1"/>
      <c r="AJ15" s="1"/>
      <c r="AK15" s="71"/>
      <c r="AL15" s="68"/>
      <c r="AM15" s="68"/>
      <c r="AN15" s="68"/>
      <c r="AO15" s="68"/>
      <c r="AP15" s="68"/>
    </row>
    <row r="16" spans="1:51" ht="15" customHeight="1" x14ac:dyDescent="0.25">
      <c r="A16" s="1"/>
      <c r="B16" s="15" t="s">
        <v>54</v>
      </c>
      <c r="C16" s="90"/>
      <c r="D16" s="90"/>
      <c r="E16" s="11" t="s">
        <v>3</v>
      </c>
      <c r="F16" s="11" t="s">
        <v>6</v>
      </c>
      <c r="G16" s="8" t="s">
        <v>7</v>
      </c>
      <c r="H16" s="11" t="s">
        <v>8</v>
      </c>
      <c r="I16" s="11" t="s">
        <v>2</v>
      </c>
      <c r="J16" s="1"/>
      <c r="K16" s="11" t="s">
        <v>11</v>
      </c>
      <c r="L16" s="11" t="s">
        <v>12</v>
      </c>
      <c r="M16" s="11" t="s">
        <v>55</v>
      </c>
      <c r="N16" s="86" t="s">
        <v>56</v>
      </c>
      <c r="O16" s="16"/>
      <c r="P16" s="22" t="s">
        <v>57</v>
      </c>
      <c r="Q16" s="5"/>
      <c r="R16" s="5"/>
      <c r="S16" s="5"/>
      <c r="T16" s="91"/>
      <c r="U16" s="91"/>
      <c r="V16" s="91"/>
      <c r="W16" s="91"/>
      <c r="X16" s="91"/>
      <c r="Y16" s="5"/>
      <c r="Z16" s="5"/>
      <c r="AA16" s="5"/>
      <c r="AB16" s="5"/>
      <c r="AC16" s="5"/>
      <c r="AD16" s="5"/>
      <c r="AE16" s="5"/>
      <c r="AF16" s="63"/>
      <c r="AG16" s="5"/>
      <c r="AH16" s="5"/>
      <c r="AI16" s="5"/>
      <c r="AJ16" s="23"/>
      <c r="AK16" s="1"/>
      <c r="AL16" s="1"/>
      <c r="AM16" s="16"/>
      <c r="AN16" s="16"/>
      <c r="AO16" s="92"/>
      <c r="AP16" s="1"/>
      <c r="AQ16" s="1"/>
      <c r="AR16" s="1"/>
      <c r="AS16" s="1"/>
      <c r="AT16" s="1"/>
      <c r="AU16" s="16"/>
      <c r="AV16" s="1"/>
      <c r="AW16" s="1"/>
      <c r="AX16" s="1"/>
      <c r="AY16" s="93"/>
    </row>
    <row r="17" spans="1:51" ht="15" customHeight="1" x14ac:dyDescent="0.25">
      <c r="A17" s="1"/>
      <c r="B17" s="22" t="s">
        <v>9</v>
      </c>
      <c r="C17" s="5"/>
      <c r="D17" s="23"/>
      <c r="E17" s="17">
        <f>PRODUCT(E13)</f>
        <v>63</v>
      </c>
      <c r="F17" s="17">
        <f>PRODUCT(F13)</f>
        <v>3</v>
      </c>
      <c r="G17" s="17">
        <f>PRODUCT(G13)</f>
        <v>2</v>
      </c>
      <c r="H17" s="17">
        <f>PRODUCT(H13)</f>
        <v>39</v>
      </c>
      <c r="I17" s="17">
        <f>PRODUCT(I13)</f>
        <v>161</v>
      </c>
      <c r="J17" s="1"/>
      <c r="K17" s="94">
        <f>PRODUCT((F17+G17)/E17)</f>
        <v>7.9365079365079361E-2</v>
      </c>
      <c r="L17" s="94">
        <f>PRODUCT(H17/E17)</f>
        <v>0.61904761904761907</v>
      </c>
      <c r="M17" s="94">
        <f>PRODUCT(I17/E17)</f>
        <v>2.5555555555555554</v>
      </c>
      <c r="N17" s="65">
        <f>PRODUCT(N13)</f>
        <v>0.6216216216216216</v>
      </c>
      <c r="O17" s="16">
        <f>PRODUCT(O13)</f>
        <v>259</v>
      </c>
      <c r="P17" s="25" t="s">
        <v>58</v>
      </c>
      <c r="Q17" s="26"/>
      <c r="R17" s="26" t="s">
        <v>65</v>
      </c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95" t="s">
        <v>59</v>
      </c>
      <c r="AD17" s="26"/>
      <c r="AE17" s="26"/>
      <c r="AF17" s="26"/>
      <c r="AG17" s="26"/>
      <c r="AH17" s="95" t="s">
        <v>66</v>
      </c>
      <c r="AI17" s="95"/>
      <c r="AJ17" s="47"/>
      <c r="AK17" s="1"/>
      <c r="AL17" s="1"/>
      <c r="AM17" s="16"/>
      <c r="AN17" s="16"/>
      <c r="AO17" s="92"/>
      <c r="AP17" s="1"/>
      <c r="AQ17" s="1"/>
      <c r="AR17" s="1"/>
      <c r="AS17" s="1"/>
      <c r="AT17" s="1"/>
      <c r="AU17" s="16"/>
      <c r="AV17" s="1"/>
      <c r="AW17" s="1"/>
      <c r="AX17" s="1"/>
      <c r="AY17" s="93"/>
    </row>
    <row r="18" spans="1:51" ht="15" customHeight="1" x14ac:dyDescent="0.25">
      <c r="A18" s="1"/>
      <c r="B18" s="96" t="s">
        <v>37</v>
      </c>
      <c r="C18" s="97"/>
      <c r="D18" s="98"/>
      <c r="E18" s="17">
        <f>PRODUCT(U13)</f>
        <v>14</v>
      </c>
      <c r="F18" s="17">
        <f t="shared" ref="F18:I18" si="2">PRODUCT(V13)</f>
        <v>1</v>
      </c>
      <c r="G18" s="17">
        <f t="shared" si="2"/>
        <v>0</v>
      </c>
      <c r="H18" s="17">
        <f t="shared" si="2"/>
        <v>9</v>
      </c>
      <c r="I18" s="17">
        <f t="shared" si="2"/>
        <v>38</v>
      </c>
      <c r="J18" s="1"/>
      <c r="K18" s="94">
        <f>PRODUCT((F18+G18)/E18)</f>
        <v>7.1428571428571425E-2</v>
      </c>
      <c r="L18" s="94">
        <f>PRODUCT(H18/E18)</f>
        <v>0.6428571428571429</v>
      </c>
      <c r="M18" s="94">
        <f>PRODUCT(I18/E18)</f>
        <v>2.7142857142857144</v>
      </c>
      <c r="N18" s="65">
        <f>PRODUCT(I18/O18)</f>
        <v>0.69090909090909092</v>
      </c>
      <c r="O18" s="1">
        <v>55</v>
      </c>
      <c r="P18" s="99" t="s">
        <v>60</v>
      </c>
      <c r="Q18" s="100"/>
      <c r="R18" s="100" t="s">
        <v>68</v>
      </c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1" t="s">
        <v>67</v>
      </c>
      <c r="AD18" s="100"/>
      <c r="AE18" s="100"/>
      <c r="AF18" s="100"/>
      <c r="AG18" s="100"/>
      <c r="AH18" s="101" t="s">
        <v>69</v>
      </c>
      <c r="AI18" s="101"/>
      <c r="AJ18" s="102"/>
      <c r="AK18" s="1"/>
      <c r="AL18" s="1"/>
      <c r="AM18" s="16"/>
      <c r="AN18" s="16"/>
      <c r="AO18" s="92"/>
      <c r="AP18" s="1"/>
      <c r="AQ18" s="1"/>
      <c r="AR18" s="1"/>
      <c r="AS18" s="1"/>
      <c r="AT18" s="1"/>
      <c r="AU18" s="16"/>
      <c r="AV18" s="1"/>
      <c r="AW18" s="1"/>
      <c r="AX18" s="1"/>
      <c r="AY18" s="93"/>
    </row>
    <row r="19" spans="1:51" ht="15" customHeight="1" x14ac:dyDescent="0.25">
      <c r="A19" s="1"/>
      <c r="B19" s="103" t="s">
        <v>38</v>
      </c>
      <c r="C19" s="104"/>
      <c r="D19" s="105"/>
      <c r="E19" s="76"/>
      <c r="F19" s="76"/>
      <c r="G19" s="76"/>
      <c r="H19" s="76"/>
      <c r="I19" s="76"/>
      <c r="J19" s="1"/>
      <c r="K19" s="106"/>
      <c r="L19" s="106"/>
      <c r="M19" s="106"/>
      <c r="N19" s="107"/>
      <c r="O19" s="1"/>
      <c r="P19" s="99" t="s">
        <v>61</v>
      </c>
      <c r="Q19" s="100"/>
      <c r="R19" s="100" t="s">
        <v>71</v>
      </c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1" t="s">
        <v>70</v>
      </c>
      <c r="AD19" s="100"/>
      <c r="AE19" s="100"/>
      <c r="AF19" s="100"/>
      <c r="AG19" s="100"/>
      <c r="AH19" s="101" t="s">
        <v>72</v>
      </c>
      <c r="AI19" s="101"/>
      <c r="AJ19" s="102"/>
      <c r="AK19" s="1"/>
      <c r="AL19" s="1"/>
      <c r="AM19" s="16"/>
      <c r="AN19" s="16"/>
      <c r="AO19" s="92"/>
      <c r="AP19" s="1"/>
      <c r="AQ19" s="1"/>
      <c r="AR19" s="1"/>
      <c r="AS19" s="1"/>
      <c r="AT19" s="1"/>
      <c r="AU19" s="16"/>
      <c r="AV19" s="1"/>
      <c r="AW19" s="1"/>
      <c r="AX19" s="1"/>
      <c r="AY19" s="93"/>
    </row>
    <row r="20" spans="1:51" ht="15" customHeight="1" x14ac:dyDescent="0.25">
      <c r="A20" s="1"/>
      <c r="B20" s="108" t="s">
        <v>62</v>
      </c>
      <c r="C20" s="109"/>
      <c r="D20" s="110"/>
      <c r="E20" s="11">
        <f>SUM(E17:E19)</f>
        <v>77</v>
      </c>
      <c r="F20" s="11">
        <f>SUM(F17:F19)</f>
        <v>4</v>
      </c>
      <c r="G20" s="11">
        <f>SUM(G17:G19)</f>
        <v>2</v>
      </c>
      <c r="H20" s="11">
        <f>SUM(H17:H19)</f>
        <v>48</v>
      </c>
      <c r="I20" s="11">
        <f>SUM(I17:I19)</f>
        <v>199</v>
      </c>
      <c r="J20" s="1"/>
      <c r="K20" s="111">
        <f>PRODUCT((F20+G20)/E20)</f>
        <v>7.792207792207792E-2</v>
      </c>
      <c r="L20" s="111">
        <f>PRODUCT(H20/E20)</f>
        <v>0.62337662337662336</v>
      </c>
      <c r="M20" s="111">
        <f>PRODUCT(I20/E20)</f>
        <v>2.5844155844155843</v>
      </c>
      <c r="N20" s="86">
        <f>PRODUCT(I20/O20)</f>
        <v>0.63375796178343946</v>
      </c>
      <c r="O20" s="1">
        <f>SUM(O17:O19)</f>
        <v>314</v>
      </c>
      <c r="P20" s="112" t="s">
        <v>63</v>
      </c>
      <c r="Q20" s="113"/>
      <c r="R20" s="114" t="s">
        <v>76</v>
      </c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5" t="s">
        <v>77</v>
      </c>
      <c r="AD20" s="114"/>
      <c r="AE20" s="114"/>
      <c r="AF20" s="114"/>
      <c r="AG20" s="114"/>
      <c r="AH20" s="115" t="s">
        <v>78</v>
      </c>
      <c r="AI20" s="115"/>
      <c r="AJ20" s="116"/>
      <c r="AK20" s="1"/>
      <c r="AL20" s="68"/>
      <c r="AM20" s="68"/>
      <c r="AN20" s="68"/>
      <c r="AO20" s="68"/>
      <c r="AP20" s="68"/>
    </row>
    <row r="21" spans="1:51" ht="9.75" customHeight="1" x14ac:dyDescent="0.2">
      <c r="A21" s="1"/>
      <c r="B21" s="89"/>
      <c r="C21" s="89"/>
      <c r="D21" s="89"/>
      <c r="E21" s="89"/>
      <c r="F21" s="89"/>
      <c r="G21" s="89"/>
      <c r="H21" s="89"/>
      <c r="I21" s="89"/>
      <c r="J21" s="1"/>
      <c r="K21" s="89"/>
      <c r="L21" s="89"/>
      <c r="M21" s="89"/>
      <c r="N21" s="20"/>
      <c r="O21" s="1"/>
      <c r="P21" s="1"/>
      <c r="Q21" s="1"/>
      <c r="R21" s="1"/>
      <c r="S21" s="1"/>
      <c r="T21" s="16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68"/>
      <c r="AM21" s="68"/>
      <c r="AN21" s="68"/>
      <c r="AO21" s="68"/>
      <c r="AP21" s="68"/>
    </row>
    <row r="22" spans="1:51" ht="15" customHeight="1" x14ac:dyDescent="0.25">
      <c r="A22" s="1"/>
      <c r="B22" s="1" t="s">
        <v>13</v>
      </c>
      <c r="C22" s="1"/>
      <c r="D22" s="48" t="s">
        <v>27</v>
      </c>
      <c r="E22" s="1"/>
      <c r="F22" s="1"/>
      <c r="G22" s="1"/>
      <c r="H22" s="1"/>
      <c r="I22" s="1"/>
      <c r="J22" s="1"/>
      <c r="K22" s="1"/>
      <c r="L22" s="1"/>
      <c r="M22" s="16"/>
      <c r="N22" s="1"/>
      <c r="O22" s="1"/>
      <c r="P22" s="1"/>
      <c r="Q22" s="1"/>
      <c r="R22" s="16"/>
      <c r="S22" s="1"/>
      <c r="T22" s="16"/>
      <c r="U22" s="1"/>
      <c r="V22" s="1"/>
      <c r="W22" s="1"/>
      <c r="X22" s="1"/>
      <c r="Y22" s="16"/>
      <c r="Z22" s="16"/>
      <c r="AA22" s="92"/>
      <c r="AB22" s="1"/>
      <c r="AC22" s="1"/>
      <c r="AD22" s="1"/>
      <c r="AE22" s="1"/>
      <c r="AF22" s="1"/>
      <c r="AG22" s="16"/>
      <c r="AH22" s="1"/>
      <c r="AI22" s="1"/>
      <c r="AJ22" s="1"/>
      <c r="AK22" s="71"/>
      <c r="AL22" s="68"/>
      <c r="AM22" s="68"/>
      <c r="AN22" s="68"/>
      <c r="AO22" s="68"/>
      <c r="AP22" s="68"/>
    </row>
    <row r="23" spans="1:51" ht="15" customHeight="1" x14ac:dyDescent="0.25">
      <c r="A23" s="1"/>
      <c r="B23" s="1"/>
      <c r="C23" s="1"/>
      <c r="D23" s="48" t="s">
        <v>24</v>
      </c>
      <c r="E23" s="1"/>
      <c r="F23" s="1"/>
      <c r="G23" s="1"/>
      <c r="H23" s="1"/>
      <c r="I23" s="1"/>
      <c r="J23" s="1"/>
      <c r="K23" s="1"/>
      <c r="L23" s="1"/>
      <c r="M23" s="16"/>
      <c r="N23" s="1"/>
      <c r="O23" s="1"/>
      <c r="P23" s="1"/>
      <c r="Q23" s="16"/>
      <c r="R23" s="16"/>
      <c r="S23" s="1"/>
      <c r="T23" s="16"/>
      <c r="U23" s="1"/>
      <c r="V23" s="1"/>
      <c r="W23" s="1"/>
      <c r="X23" s="1"/>
      <c r="Y23" s="16"/>
      <c r="Z23" s="16"/>
      <c r="AA23" s="92"/>
      <c r="AB23" s="1"/>
      <c r="AC23" s="1"/>
      <c r="AD23" s="1"/>
      <c r="AE23" s="1"/>
      <c r="AF23" s="1"/>
      <c r="AG23" s="16"/>
      <c r="AH23" s="1"/>
      <c r="AI23" s="1"/>
      <c r="AJ23" s="1"/>
      <c r="AK23" s="71"/>
      <c r="AL23" s="68"/>
      <c r="AM23" s="68"/>
      <c r="AN23" s="68"/>
      <c r="AO23" s="68"/>
      <c r="AP23" s="68"/>
    </row>
    <row r="24" spans="1:51" ht="15" customHeight="1" x14ac:dyDescent="0.25">
      <c r="A24" s="1"/>
      <c r="B24" s="1"/>
      <c r="C24" s="1"/>
      <c r="D24" s="1" t="s">
        <v>79</v>
      </c>
      <c r="E24" s="1"/>
      <c r="F24" s="1"/>
      <c r="G24" s="1"/>
      <c r="H24" s="1"/>
      <c r="I24" s="1"/>
      <c r="J24" s="1"/>
      <c r="K24" s="1"/>
      <c r="L24" s="1"/>
      <c r="M24" s="16"/>
      <c r="N24" s="16"/>
      <c r="O24" s="16"/>
      <c r="P24" s="16"/>
      <c r="Q24" s="16"/>
      <c r="R24" s="16"/>
      <c r="S24" s="1"/>
      <c r="T24" s="16"/>
      <c r="U24" s="1"/>
      <c r="V24" s="1"/>
      <c r="W24" s="1"/>
      <c r="X24" s="1"/>
      <c r="Y24" s="16"/>
      <c r="Z24" s="16"/>
      <c r="AA24" s="92"/>
      <c r="AB24" s="1"/>
      <c r="AC24" s="1"/>
      <c r="AD24" s="1"/>
      <c r="AE24" s="1"/>
      <c r="AF24" s="1"/>
      <c r="AG24" s="16"/>
      <c r="AH24" s="1"/>
      <c r="AI24" s="1"/>
      <c r="AJ24" s="1"/>
      <c r="AK24" s="71"/>
      <c r="AL24" s="68"/>
      <c r="AM24" s="68"/>
      <c r="AN24" s="68"/>
      <c r="AO24" s="68"/>
      <c r="AP24" s="68"/>
    </row>
    <row r="25" spans="1:51" s="118" customFormat="1" ht="15" customHeight="1" x14ac:dyDescent="0.2">
      <c r="A25" s="1"/>
      <c r="B25" s="1"/>
      <c r="C25" s="1"/>
      <c r="D25" s="1" t="s">
        <v>80</v>
      </c>
      <c r="E25" s="1"/>
      <c r="F25" s="1"/>
      <c r="G25" s="1"/>
      <c r="H25" s="1"/>
      <c r="I25" s="1"/>
      <c r="J25" s="1"/>
      <c r="K25" s="117"/>
      <c r="L25" s="117"/>
      <c r="M25" s="16"/>
      <c r="N25" s="16"/>
      <c r="O25" s="16"/>
      <c r="P25" s="16"/>
      <c r="Q25" s="16"/>
      <c r="R25" s="16"/>
      <c r="S25" s="1"/>
      <c r="T25" s="16"/>
      <c r="U25" s="1"/>
      <c r="V25" s="1"/>
      <c r="W25" s="1"/>
      <c r="X25" s="16"/>
      <c r="Y25" s="16"/>
      <c r="Z25" s="16"/>
      <c r="AA25" s="16"/>
      <c r="AB25" s="1"/>
      <c r="AC25" s="1"/>
      <c r="AD25" s="1"/>
      <c r="AE25" s="1"/>
      <c r="AF25" s="1"/>
      <c r="AG25" s="16"/>
      <c r="AH25" s="1"/>
      <c r="AI25" s="1"/>
      <c r="AJ25" s="1"/>
      <c r="AK25" s="71"/>
      <c r="AL25" s="68"/>
      <c r="AM25" s="68"/>
      <c r="AN25" s="68"/>
      <c r="AO25" s="68"/>
      <c r="AP25" s="68"/>
    </row>
    <row r="26" spans="1:51" s="118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6"/>
      <c r="P26" s="16"/>
      <c r="Q26" s="16"/>
      <c r="R26" s="16"/>
      <c r="S26" s="16"/>
      <c r="T26" s="16"/>
      <c r="U26" s="1"/>
      <c r="V26" s="1"/>
      <c r="W26" s="1"/>
      <c r="X26" s="1"/>
      <c r="Y26" s="16"/>
      <c r="Z26" s="16"/>
      <c r="AA26" s="92"/>
      <c r="AB26" s="1"/>
      <c r="AC26" s="1"/>
      <c r="AD26" s="1"/>
      <c r="AE26" s="1"/>
      <c r="AF26" s="1"/>
      <c r="AG26" s="16"/>
      <c r="AH26" s="1"/>
      <c r="AI26" s="1"/>
      <c r="AJ26" s="1"/>
      <c r="AK26" s="71"/>
      <c r="AL26" s="68"/>
      <c r="AM26" s="68"/>
      <c r="AN26" s="68"/>
      <c r="AO26" s="68"/>
      <c r="AP26" s="68"/>
    </row>
    <row r="27" spans="1:51" s="11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6"/>
      <c r="P27" s="16"/>
      <c r="Q27" s="16"/>
      <c r="R27" s="16"/>
      <c r="S27" s="16"/>
      <c r="T27" s="16"/>
      <c r="U27" s="1"/>
      <c r="V27" s="1"/>
      <c r="W27" s="1"/>
      <c r="X27" s="1"/>
      <c r="Y27" s="16"/>
      <c r="Z27" s="16"/>
      <c r="AA27" s="92"/>
      <c r="AB27" s="1"/>
      <c r="AC27" s="16"/>
      <c r="AD27" s="16"/>
      <c r="AE27" s="16"/>
      <c r="AF27" s="16"/>
      <c r="AG27" s="16"/>
      <c r="AH27" s="16"/>
      <c r="AI27" s="16"/>
      <c r="AJ27" s="16"/>
      <c r="AK27" s="71"/>
      <c r="AL27" s="68"/>
      <c r="AM27" s="68"/>
      <c r="AN27" s="68"/>
      <c r="AO27" s="68"/>
      <c r="AP27" s="68"/>
    </row>
    <row r="28" spans="1:51" s="11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6"/>
      <c r="P28" s="16"/>
      <c r="Q28" s="16"/>
      <c r="R28" s="16"/>
      <c r="S28" s="16"/>
      <c r="T28" s="16"/>
      <c r="U28" s="1"/>
      <c r="V28" s="1"/>
      <c r="W28" s="1"/>
      <c r="X28" s="1"/>
      <c r="Y28" s="16"/>
      <c r="Z28" s="16"/>
      <c r="AA28" s="92"/>
      <c r="AB28" s="1"/>
      <c r="AC28" s="16"/>
      <c r="AD28" s="16"/>
      <c r="AE28" s="16"/>
      <c r="AF28" s="16"/>
      <c r="AG28" s="16"/>
      <c r="AH28" s="16"/>
      <c r="AI28" s="16"/>
      <c r="AJ28" s="16"/>
      <c r="AK28" s="71"/>
      <c r="AL28" s="68"/>
      <c r="AM28" s="68"/>
      <c r="AN28" s="68"/>
      <c r="AO28" s="68"/>
      <c r="AP28" s="68"/>
    </row>
    <row r="29" spans="1:51" s="11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6"/>
      <c r="P29" s="16"/>
      <c r="Q29" s="16"/>
      <c r="R29" s="16"/>
      <c r="S29" s="16"/>
      <c r="T29" s="16"/>
      <c r="U29" s="1"/>
      <c r="V29" s="1"/>
      <c r="W29" s="1"/>
      <c r="X29" s="1"/>
      <c r="Y29" s="16"/>
      <c r="Z29" s="16"/>
      <c r="AA29" s="92"/>
      <c r="AB29" s="1"/>
      <c r="AC29" s="16"/>
      <c r="AD29" s="16"/>
      <c r="AE29" s="16"/>
      <c r="AF29" s="16"/>
      <c r="AG29" s="16"/>
      <c r="AH29" s="16"/>
      <c r="AI29" s="16"/>
      <c r="AJ29" s="16"/>
      <c r="AK29" s="71"/>
      <c r="AL29" s="68"/>
      <c r="AM29" s="68"/>
      <c r="AN29" s="68"/>
      <c r="AO29" s="68"/>
      <c r="AP29" s="68"/>
    </row>
    <row r="30" spans="1:51" s="11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6"/>
      <c r="P30" s="16"/>
      <c r="Q30" s="16"/>
      <c r="R30" s="16"/>
      <c r="S30" s="16"/>
      <c r="T30" s="16"/>
      <c r="U30" s="1"/>
      <c r="V30" s="1"/>
      <c r="W30" s="1"/>
      <c r="X30" s="1"/>
      <c r="Y30" s="16"/>
      <c r="Z30" s="16"/>
      <c r="AA30" s="92"/>
      <c r="AB30" s="1"/>
      <c r="AC30" s="16"/>
      <c r="AD30" s="16"/>
      <c r="AE30" s="16"/>
      <c r="AF30" s="16"/>
      <c r="AG30" s="16"/>
      <c r="AH30" s="16"/>
      <c r="AI30" s="16"/>
      <c r="AJ30" s="16"/>
      <c r="AK30" s="71"/>
      <c r="AL30" s="68"/>
      <c r="AM30" s="68"/>
      <c r="AN30" s="68"/>
      <c r="AO30" s="68"/>
      <c r="AP30" s="68"/>
    </row>
    <row r="31" spans="1:51" s="11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6"/>
      <c r="P31" s="16"/>
      <c r="Q31" s="16"/>
      <c r="R31" s="16"/>
      <c r="S31" s="16"/>
      <c r="T31" s="16"/>
      <c r="U31" s="1"/>
      <c r="V31" s="1"/>
      <c r="W31" s="1"/>
      <c r="X31" s="1"/>
      <c r="Y31" s="16"/>
      <c r="Z31" s="16"/>
      <c r="AA31" s="92"/>
      <c r="AB31" s="1"/>
      <c r="AC31" s="16"/>
      <c r="AD31" s="16"/>
      <c r="AE31" s="16"/>
      <c r="AF31" s="16"/>
      <c r="AG31" s="16"/>
      <c r="AH31" s="16"/>
      <c r="AI31" s="16"/>
      <c r="AJ31" s="16"/>
      <c r="AK31" s="71"/>
      <c r="AL31" s="68"/>
      <c r="AM31" s="68"/>
      <c r="AN31" s="68"/>
      <c r="AO31" s="68"/>
      <c r="AP31" s="68"/>
    </row>
    <row r="32" spans="1:51" s="11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6"/>
      <c r="P32" s="16"/>
      <c r="Q32" s="16"/>
      <c r="R32" s="16"/>
      <c r="S32" s="16"/>
      <c r="T32" s="16"/>
      <c r="U32" s="1"/>
      <c r="V32" s="1"/>
      <c r="W32" s="1"/>
      <c r="X32" s="1"/>
      <c r="Y32" s="16"/>
      <c r="Z32" s="16"/>
      <c r="AA32" s="92"/>
      <c r="AB32" s="1"/>
      <c r="AC32" s="16"/>
      <c r="AD32" s="16"/>
      <c r="AE32" s="16"/>
      <c r="AF32" s="16"/>
      <c r="AG32" s="16"/>
      <c r="AH32" s="16"/>
      <c r="AI32" s="16"/>
      <c r="AJ32" s="16"/>
      <c r="AK32" s="71"/>
      <c r="AL32" s="68"/>
      <c r="AM32" s="68"/>
      <c r="AN32" s="68"/>
      <c r="AO32" s="68"/>
      <c r="AP32" s="68"/>
    </row>
    <row r="33" spans="1:42" s="11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6"/>
      <c r="P33" s="16"/>
      <c r="Q33" s="16"/>
      <c r="R33" s="16"/>
      <c r="S33" s="16"/>
      <c r="T33" s="16"/>
      <c r="U33" s="1"/>
      <c r="V33" s="1"/>
      <c r="W33" s="1"/>
      <c r="X33" s="1"/>
      <c r="Y33" s="16"/>
      <c r="Z33" s="16"/>
      <c r="AA33" s="92"/>
      <c r="AB33" s="1"/>
      <c r="AC33" s="16"/>
      <c r="AD33" s="16"/>
      <c r="AE33" s="16"/>
      <c r="AF33" s="16"/>
      <c r="AG33" s="16"/>
      <c r="AH33" s="16"/>
      <c r="AI33" s="16"/>
      <c r="AJ33" s="16"/>
      <c r="AK33" s="71"/>
      <c r="AL33" s="68"/>
      <c r="AM33" s="68"/>
      <c r="AN33" s="68"/>
      <c r="AO33" s="68"/>
      <c r="AP33" s="68"/>
    </row>
    <row r="34" spans="1:42" s="11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6"/>
      <c r="P34" s="16"/>
      <c r="Q34" s="16"/>
      <c r="R34" s="16"/>
      <c r="S34" s="16"/>
      <c r="T34" s="16"/>
      <c r="U34" s="1"/>
      <c r="V34" s="1"/>
      <c r="W34" s="1"/>
      <c r="X34" s="1"/>
      <c r="Y34" s="16"/>
      <c r="Z34" s="16"/>
      <c r="AA34" s="92"/>
      <c r="AB34" s="1"/>
      <c r="AC34" s="16"/>
      <c r="AD34" s="16"/>
      <c r="AE34" s="16"/>
      <c r="AF34" s="16"/>
      <c r="AG34" s="16"/>
      <c r="AH34" s="16"/>
      <c r="AI34" s="16"/>
      <c r="AJ34" s="16"/>
      <c r="AK34" s="71"/>
      <c r="AL34" s="68"/>
      <c r="AM34" s="68"/>
      <c r="AN34" s="68"/>
      <c r="AO34" s="68"/>
      <c r="AP34" s="68"/>
    </row>
    <row r="35" spans="1:42" s="11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6"/>
      <c r="P35" s="16"/>
      <c r="Q35" s="16"/>
      <c r="R35" s="16"/>
      <c r="S35" s="16"/>
      <c r="T35" s="16"/>
      <c r="U35" s="1"/>
      <c r="V35" s="1"/>
      <c r="W35" s="1"/>
      <c r="X35" s="1"/>
      <c r="Y35" s="16"/>
      <c r="Z35" s="16"/>
      <c r="AA35" s="92"/>
      <c r="AB35" s="1"/>
      <c r="AC35" s="16"/>
      <c r="AD35" s="16"/>
      <c r="AE35" s="16"/>
      <c r="AF35" s="16"/>
      <c r="AG35" s="16"/>
      <c r="AH35" s="16"/>
      <c r="AI35" s="16"/>
      <c r="AJ35" s="16"/>
      <c r="AK35" s="71"/>
      <c r="AL35" s="68"/>
      <c r="AM35" s="68"/>
      <c r="AN35" s="68"/>
      <c r="AO35" s="68"/>
      <c r="AP35" s="68"/>
    </row>
    <row r="36" spans="1:42" s="11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6"/>
      <c r="P36" s="16"/>
      <c r="Q36" s="16"/>
      <c r="R36" s="16"/>
      <c r="S36" s="16"/>
      <c r="T36" s="16"/>
      <c r="U36" s="1"/>
      <c r="V36" s="1"/>
      <c r="W36" s="1"/>
      <c r="X36" s="1"/>
      <c r="Y36" s="16"/>
      <c r="Z36" s="16"/>
      <c r="AA36" s="92"/>
      <c r="AB36" s="1"/>
      <c r="AC36" s="16"/>
      <c r="AD36" s="16"/>
      <c r="AE36" s="16"/>
      <c r="AF36" s="16"/>
      <c r="AG36" s="16"/>
      <c r="AH36" s="16"/>
      <c r="AI36" s="16"/>
      <c r="AJ36" s="16"/>
      <c r="AK36" s="71"/>
      <c r="AL36" s="68"/>
      <c r="AM36" s="68"/>
      <c r="AN36" s="68"/>
      <c r="AO36" s="68"/>
      <c r="AP36" s="68"/>
    </row>
    <row r="37" spans="1:42" s="11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6"/>
      <c r="P37" s="16"/>
      <c r="Q37" s="16"/>
      <c r="R37" s="16"/>
      <c r="S37" s="16"/>
      <c r="T37" s="16"/>
      <c r="U37" s="1"/>
      <c r="V37" s="1"/>
      <c r="W37" s="1"/>
      <c r="X37" s="1"/>
      <c r="Y37" s="16"/>
      <c r="Z37" s="16"/>
      <c r="AA37" s="92"/>
      <c r="AB37" s="1"/>
      <c r="AC37" s="16"/>
      <c r="AD37" s="16"/>
      <c r="AE37" s="16"/>
      <c r="AF37" s="16"/>
      <c r="AG37" s="16"/>
      <c r="AH37" s="16"/>
      <c r="AI37" s="16"/>
      <c r="AJ37" s="16"/>
      <c r="AK37" s="71"/>
      <c r="AL37" s="68"/>
      <c r="AM37" s="68"/>
      <c r="AN37" s="68"/>
      <c r="AO37" s="68"/>
      <c r="AP37" s="68"/>
    </row>
    <row r="38" spans="1:42" s="11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6"/>
      <c r="P38" s="16"/>
      <c r="Q38" s="16"/>
      <c r="R38" s="16"/>
      <c r="S38" s="16"/>
      <c r="T38" s="16"/>
      <c r="U38" s="1"/>
      <c r="V38" s="1"/>
      <c r="W38" s="1"/>
      <c r="X38" s="1"/>
      <c r="Y38" s="16"/>
      <c r="Z38" s="16"/>
      <c r="AA38" s="92"/>
      <c r="AB38" s="1"/>
      <c r="AC38" s="16"/>
      <c r="AD38" s="16"/>
      <c r="AE38" s="16"/>
      <c r="AF38" s="16"/>
      <c r="AG38" s="16"/>
      <c r="AH38" s="16"/>
      <c r="AI38" s="16"/>
      <c r="AJ38" s="16"/>
      <c r="AK38" s="71"/>
      <c r="AL38" s="68"/>
      <c r="AM38" s="68"/>
      <c r="AN38" s="68"/>
      <c r="AO38" s="68"/>
      <c r="AP38" s="68"/>
    </row>
    <row r="39" spans="1:42" s="11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6"/>
      <c r="P39" s="16"/>
      <c r="Q39" s="16"/>
      <c r="R39" s="16"/>
      <c r="S39" s="16"/>
      <c r="T39" s="16"/>
      <c r="U39" s="1"/>
      <c r="V39" s="1"/>
      <c r="W39" s="1"/>
      <c r="X39" s="1"/>
      <c r="Y39" s="16"/>
      <c r="Z39" s="16"/>
      <c r="AA39" s="92"/>
      <c r="AB39" s="1"/>
      <c r="AC39" s="16"/>
      <c r="AD39" s="16"/>
      <c r="AE39" s="16"/>
      <c r="AF39" s="16"/>
      <c r="AG39" s="16"/>
      <c r="AH39" s="16"/>
      <c r="AI39" s="16"/>
      <c r="AJ39" s="16"/>
      <c r="AK39" s="71"/>
      <c r="AL39" s="68"/>
      <c r="AM39" s="68"/>
      <c r="AN39" s="68"/>
      <c r="AO39" s="68"/>
      <c r="AP39" s="68"/>
    </row>
    <row r="40" spans="1:42" s="11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6"/>
      <c r="P40" s="16"/>
      <c r="Q40" s="16"/>
      <c r="R40" s="16"/>
      <c r="S40" s="16"/>
      <c r="T40" s="16"/>
      <c r="U40" s="1"/>
      <c r="V40" s="1"/>
      <c r="W40" s="1"/>
      <c r="X40" s="1"/>
      <c r="Y40" s="16"/>
      <c r="Z40" s="16"/>
      <c r="AA40" s="92"/>
      <c r="AB40" s="1"/>
      <c r="AC40" s="16"/>
      <c r="AD40" s="16"/>
      <c r="AE40" s="16"/>
      <c r="AF40" s="16"/>
      <c r="AG40" s="16"/>
      <c r="AH40" s="16"/>
      <c r="AI40" s="16"/>
      <c r="AJ40" s="16"/>
      <c r="AK40" s="71"/>
      <c r="AL40" s="68"/>
      <c r="AM40" s="68"/>
      <c r="AN40" s="68"/>
      <c r="AO40" s="68"/>
      <c r="AP40" s="68"/>
    </row>
    <row r="41" spans="1:42" s="11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6"/>
      <c r="P41" s="16"/>
      <c r="Q41" s="16"/>
      <c r="R41" s="16"/>
      <c r="S41" s="16"/>
      <c r="T41" s="16"/>
      <c r="U41" s="1"/>
      <c r="V41" s="1"/>
      <c r="W41" s="1"/>
      <c r="X41" s="1"/>
      <c r="Y41" s="16"/>
      <c r="Z41" s="16"/>
      <c r="AA41" s="92"/>
      <c r="AB41" s="1"/>
      <c r="AC41" s="16"/>
      <c r="AD41" s="16"/>
      <c r="AE41" s="16"/>
      <c r="AF41" s="16"/>
      <c r="AG41" s="16"/>
      <c r="AH41" s="16"/>
      <c r="AI41" s="16"/>
      <c r="AJ41" s="16"/>
      <c r="AK41" s="71"/>
      <c r="AL41" s="68"/>
      <c r="AM41" s="68"/>
      <c r="AN41" s="68"/>
      <c r="AO41" s="68"/>
      <c r="AP41" s="68"/>
    </row>
    <row r="42" spans="1:42" s="11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6"/>
      <c r="P42" s="16"/>
      <c r="Q42" s="16"/>
      <c r="R42" s="16"/>
      <c r="S42" s="16"/>
      <c r="T42" s="16"/>
      <c r="U42" s="1"/>
      <c r="V42" s="1"/>
      <c r="W42" s="1"/>
      <c r="X42" s="1"/>
      <c r="Y42" s="16"/>
      <c r="Z42" s="16"/>
      <c r="AA42" s="92"/>
      <c r="AB42" s="1"/>
      <c r="AC42" s="16"/>
      <c r="AD42" s="16"/>
      <c r="AE42" s="16"/>
      <c r="AF42" s="16"/>
      <c r="AG42" s="16"/>
      <c r="AH42" s="16"/>
      <c r="AI42" s="16"/>
      <c r="AJ42" s="16"/>
      <c r="AK42" s="71"/>
      <c r="AL42" s="68"/>
      <c r="AM42" s="68"/>
      <c r="AN42" s="68"/>
      <c r="AO42" s="68"/>
      <c r="AP42" s="68"/>
    </row>
    <row r="43" spans="1:42" s="11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6"/>
      <c r="P43" s="16"/>
      <c r="Q43" s="16"/>
      <c r="R43" s="16"/>
      <c r="S43" s="16"/>
      <c r="T43" s="16"/>
      <c r="U43" s="1"/>
      <c r="V43" s="1"/>
      <c r="W43" s="1"/>
      <c r="X43" s="1"/>
      <c r="Y43" s="16"/>
      <c r="Z43" s="16"/>
      <c r="AA43" s="92"/>
      <c r="AB43" s="1"/>
      <c r="AC43" s="16"/>
      <c r="AD43" s="16"/>
      <c r="AE43" s="16"/>
      <c r="AF43" s="16"/>
      <c r="AG43" s="16"/>
      <c r="AH43" s="16"/>
      <c r="AI43" s="16"/>
      <c r="AJ43" s="16"/>
      <c r="AK43" s="71"/>
      <c r="AL43" s="68"/>
      <c r="AM43" s="68"/>
      <c r="AN43" s="68"/>
      <c r="AO43" s="68"/>
      <c r="AP43" s="68"/>
    </row>
    <row r="44" spans="1:42" s="11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6"/>
      <c r="P44" s="16"/>
      <c r="Q44" s="16"/>
      <c r="R44" s="16"/>
      <c r="S44" s="16"/>
      <c r="T44" s="16"/>
      <c r="U44" s="1"/>
      <c r="V44" s="1"/>
      <c r="W44" s="1"/>
      <c r="X44" s="1"/>
      <c r="Y44" s="16"/>
      <c r="Z44" s="16"/>
      <c r="AA44" s="92"/>
      <c r="AB44" s="1"/>
      <c r="AC44" s="16"/>
      <c r="AD44" s="16"/>
      <c r="AE44" s="16"/>
      <c r="AF44" s="16"/>
      <c r="AG44" s="16"/>
      <c r="AH44" s="16"/>
      <c r="AI44" s="16"/>
      <c r="AJ44" s="16"/>
      <c r="AK44" s="71"/>
      <c r="AL44" s="68"/>
      <c r="AM44" s="68"/>
      <c r="AN44" s="68"/>
      <c r="AO44" s="68"/>
      <c r="AP44" s="68"/>
    </row>
    <row r="45" spans="1:42" s="11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6"/>
      <c r="P45" s="16"/>
      <c r="Q45" s="16"/>
      <c r="R45" s="16"/>
      <c r="S45" s="16"/>
      <c r="T45" s="16"/>
      <c r="U45" s="1"/>
      <c r="V45" s="1"/>
      <c r="W45" s="1"/>
      <c r="X45" s="1"/>
      <c r="Y45" s="16"/>
      <c r="Z45" s="16"/>
      <c r="AA45" s="92"/>
      <c r="AB45" s="1"/>
      <c r="AC45" s="16"/>
      <c r="AD45" s="16"/>
      <c r="AE45" s="16"/>
      <c r="AF45" s="16"/>
      <c r="AG45" s="16"/>
      <c r="AH45" s="16"/>
      <c r="AI45" s="16"/>
      <c r="AJ45" s="16"/>
      <c r="AK45" s="71"/>
      <c r="AL45" s="68"/>
      <c r="AM45" s="68"/>
      <c r="AN45" s="68"/>
      <c r="AO45" s="68"/>
      <c r="AP45" s="68"/>
    </row>
    <row r="46" spans="1:42" s="11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6"/>
      <c r="P46" s="16"/>
      <c r="Q46" s="16"/>
      <c r="R46" s="16"/>
      <c r="S46" s="16"/>
      <c r="T46" s="16"/>
      <c r="U46" s="1"/>
      <c r="V46" s="1"/>
      <c r="W46" s="1"/>
      <c r="X46" s="1"/>
      <c r="Y46" s="16"/>
      <c r="Z46" s="16"/>
      <c r="AA46" s="92"/>
      <c r="AB46" s="1"/>
      <c r="AC46" s="16"/>
      <c r="AD46" s="16"/>
      <c r="AE46" s="16"/>
      <c r="AF46" s="16"/>
      <c r="AG46" s="16"/>
      <c r="AH46" s="16"/>
      <c r="AI46" s="16"/>
      <c r="AJ46" s="16"/>
      <c r="AK46" s="71"/>
      <c r="AL46" s="68"/>
      <c r="AM46" s="68"/>
      <c r="AN46" s="68"/>
      <c r="AO46" s="68"/>
      <c r="AP46" s="68"/>
    </row>
    <row r="47" spans="1:42" s="11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6"/>
      <c r="P47" s="16"/>
      <c r="Q47" s="16"/>
      <c r="R47" s="16"/>
      <c r="S47" s="16"/>
      <c r="T47" s="16"/>
      <c r="U47" s="1"/>
      <c r="V47" s="1"/>
      <c r="W47" s="1"/>
      <c r="X47" s="1"/>
      <c r="Y47" s="16"/>
      <c r="Z47" s="16"/>
      <c r="AA47" s="92"/>
      <c r="AB47" s="1"/>
      <c r="AC47" s="16"/>
      <c r="AD47" s="16"/>
      <c r="AE47" s="16"/>
      <c r="AF47" s="16"/>
      <c r="AG47" s="16"/>
      <c r="AH47" s="16"/>
      <c r="AI47" s="16"/>
      <c r="AJ47" s="16"/>
      <c r="AK47" s="71"/>
      <c r="AL47" s="68"/>
      <c r="AM47" s="68"/>
      <c r="AN47" s="68"/>
      <c r="AO47" s="68"/>
      <c r="AP47" s="68"/>
    </row>
    <row r="48" spans="1:42" s="11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6"/>
      <c r="P48" s="16"/>
      <c r="Q48" s="16"/>
      <c r="R48" s="16"/>
      <c r="S48" s="16"/>
      <c r="T48" s="16"/>
      <c r="U48" s="1"/>
      <c r="V48" s="1"/>
      <c r="W48" s="1"/>
      <c r="X48" s="1"/>
      <c r="Y48" s="16"/>
      <c r="Z48" s="16"/>
      <c r="AA48" s="92"/>
      <c r="AB48" s="1"/>
      <c r="AC48" s="16"/>
      <c r="AD48" s="16"/>
      <c r="AE48" s="16"/>
      <c r="AF48" s="16"/>
      <c r="AG48" s="16"/>
      <c r="AH48" s="16"/>
      <c r="AI48" s="16"/>
      <c r="AJ48" s="16"/>
      <c r="AK48" s="71"/>
      <c r="AL48" s="68"/>
      <c r="AM48" s="68"/>
      <c r="AN48" s="68"/>
      <c r="AO48" s="68"/>
      <c r="AP48" s="68"/>
    </row>
    <row r="49" spans="1:42" s="11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6"/>
      <c r="P49" s="16"/>
      <c r="Q49" s="16"/>
      <c r="R49" s="16"/>
      <c r="S49" s="16"/>
      <c r="T49" s="16"/>
      <c r="U49" s="1"/>
      <c r="V49" s="1"/>
      <c r="W49" s="1"/>
      <c r="X49" s="1"/>
      <c r="Y49" s="16"/>
      <c r="Z49" s="16"/>
      <c r="AA49" s="92"/>
      <c r="AB49" s="1"/>
      <c r="AC49" s="16"/>
      <c r="AD49" s="16"/>
      <c r="AE49" s="16"/>
      <c r="AF49" s="16"/>
      <c r="AG49" s="16"/>
      <c r="AH49" s="16"/>
      <c r="AI49" s="16"/>
      <c r="AJ49" s="16"/>
      <c r="AK49" s="71"/>
      <c r="AL49" s="68"/>
      <c r="AM49" s="68"/>
      <c r="AN49" s="68"/>
      <c r="AO49" s="68"/>
      <c r="AP49" s="68"/>
    </row>
    <row r="50" spans="1:42" s="11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6"/>
      <c r="P50" s="16"/>
      <c r="Q50" s="16"/>
      <c r="R50" s="16"/>
      <c r="S50" s="16"/>
      <c r="T50" s="16"/>
      <c r="U50" s="1"/>
      <c r="V50" s="1"/>
      <c r="W50" s="1"/>
      <c r="X50" s="1"/>
      <c r="Y50" s="16"/>
      <c r="Z50" s="16"/>
      <c r="AA50" s="92"/>
      <c r="AB50" s="1"/>
      <c r="AC50" s="16"/>
      <c r="AD50" s="16"/>
      <c r="AE50" s="16"/>
      <c r="AF50" s="16"/>
      <c r="AG50" s="16"/>
      <c r="AH50" s="16"/>
      <c r="AI50" s="16"/>
      <c r="AJ50" s="16"/>
      <c r="AK50" s="71"/>
      <c r="AL50" s="68"/>
      <c r="AM50" s="68"/>
      <c r="AN50" s="68"/>
      <c r="AO50" s="68"/>
      <c r="AP50" s="68"/>
    </row>
    <row r="51" spans="1:42" s="11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6"/>
      <c r="P51" s="16"/>
      <c r="Q51" s="16"/>
      <c r="R51" s="16"/>
      <c r="S51" s="16"/>
      <c r="T51" s="16"/>
      <c r="U51" s="1"/>
      <c r="V51" s="1"/>
      <c r="W51" s="1"/>
      <c r="X51" s="1"/>
      <c r="Y51" s="16"/>
      <c r="Z51" s="16"/>
      <c r="AA51" s="92"/>
      <c r="AB51" s="1"/>
      <c r="AC51" s="16"/>
      <c r="AD51" s="16"/>
      <c r="AE51" s="16"/>
      <c r="AF51" s="16"/>
      <c r="AG51" s="16"/>
      <c r="AH51" s="16"/>
      <c r="AI51" s="16"/>
      <c r="AJ51" s="16"/>
      <c r="AK51" s="71"/>
      <c r="AL51" s="68"/>
      <c r="AM51" s="68"/>
      <c r="AN51" s="68"/>
      <c r="AO51" s="68"/>
      <c r="AP51" s="68"/>
    </row>
    <row r="52" spans="1:42" s="11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6"/>
      <c r="P52" s="16"/>
      <c r="Q52" s="16"/>
      <c r="R52" s="16"/>
      <c r="S52" s="16"/>
      <c r="T52" s="16"/>
      <c r="U52" s="1"/>
      <c r="V52" s="1"/>
      <c r="W52" s="1"/>
      <c r="X52" s="1"/>
      <c r="Y52" s="16"/>
      <c r="Z52" s="16"/>
      <c r="AA52" s="92"/>
      <c r="AB52" s="1"/>
      <c r="AC52" s="16"/>
      <c r="AD52" s="16"/>
      <c r="AE52" s="16"/>
      <c r="AF52" s="16"/>
      <c r="AG52" s="16"/>
      <c r="AH52" s="16"/>
      <c r="AI52" s="16"/>
      <c r="AJ52" s="16"/>
      <c r="AK52" s="71"/>
      <c r="AL52" s="68"/>
      <c r="AM52" s="68"/>
      <c r="AN52" s="68"/>
      <c r="AO52" s="68"/>
      <c r="AP52" s="68"/>
    </row>
    <row r="53" spans="1:42" s="11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6"/>
      <c r="P53" s="16"/>
      <c r="Q53" s="16"/>
      <c r="R53" s="16"/>
      <c r="S53" s="16"/>
      <c r="T53" s="16"/>
      <c r="U53" s="1"/>
      <c r="V53" s="1"/>
      <c r="W53" s="1"/>
      <c r="X53" s="1"/>
      <c r="Y53" s="16"/>
      <c r="Z53" s="16"/>
      <c r="AA53" s="92"/>
      <c r="AB53" s="1"/>
      <c r="AC53" s="16"/>
      <c r="AD53" s="16"/>
      <c r="AE53" s="16"/>
      <c r="AF53" s="16"/>
      <c r="AG53" s="16"/>
      <c r="AH53" s="16"/>
      <c r="AI53" s="16"/>
      <c r="AJ53" s="16"/>
      <c r="AK53" s="71"/>
      <c r="AL53" s="68"/>
      <c r="AM53" s="68"/>
      <c r="AN53" s="68"/>
      <c r="AO53" s="68"/>
      <c r="AP53" s="68"/>
    </row>
    <row r="54" spans="1:42" s="11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6"/>
      <c r="P54" s="16"/>
      <c r="Q54" s="16"/>
      <c r="R54" s="16"/>
      <c r="S54" s="16"/>
      <c r="T54" s="16"/>
      <c r="U54" s="1"/>
      <c r="V54" s="1"/>
      <c r="W54" s="1"/>
      <c r="X54" s="1"/>
      <c r="Y54" s="16"/>
      <c r="Z54" s="16"/>
      <c r="AA54" s="92"/>
      <c r="AB54" s="1"/>
      <c r="AC54" s="16"/>
      <c r="AD54" s="16"/>
      <c r="AE54" s="16"/>
      <c r="AF54" s="16"/>
      <c r="AG54" s="16"/>
      <c r="AH54" s="16"/>
      <c r="AI54" s="16"/>
      <c r="AJ54" s="16"/>
      <c r="AK54" s="71"/>
      <c r="AL54" s="68"/>
      <c r="AM54" s="68"/>
      <c r="AN54" s="68"/>
      <c r="AO54" s="68"/>
      <c r="AP54" s="68"/>
    </row>
    <row r="55" spans="1:42" s="11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6"/>
      <c r="P55" s="16"/>
      <c r="Q55" s="16"/>
      <c r="R55" s="16"/>
      <c r="S55" s="16"/>
      <c r="T55" s="16"/>
      <c r="U55" s="1"/>
      <c r="V55" s="1"/>
      <c r="W55" s="1"/>
      <c r="X55" s="1"/>
      <c r="Y55" s="16"/>
      <c r="Z55" s="16"/>
      <c r="AA55" s="92"/>
      <c r="AB55" s="1"/>
      <c r="AC55" s="16"/>
      <c r="AD55" s="16"/>
      <c r="AE55" s="16"/>
      <c r="AF55" s="16"/>
      <c r="AG55" s="16"/>
      <c r="AH55" s="16"/>
      <c r="AI55" s="16"/>
      <c r="AJ55" s="16"/>
      <c r="AK55" s="71"/>
      <c r="AL55" s="68"/>
      <c r="AM55" s="68"/>
      <c r="AN55" s="68"/>
      <c r="AO55" s="68"/>
      <c r="AP55" s="68"/>
    </row>
    <row r="56" spans="1:42" s="11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6"/>
      <c r="P56" s="16"/>
      <c r="Q56" s="16"/>
      <c r="R56" s="16"/>
      <c r="S56" s="16"/>
      <c r="T56" s="16"/>
      <c r="U56" s="1"/>
      <c r="V56" s="1"/>
      <c r="W56" s="1"/>
      <c r="X56" s="1"/>
      <c r="Y56" s="16"/>
      <c r="Z56" s="16"/>
      <c r="AA56" s="92"/>
      <c r="AB56" s="1"/>
      <c r="AC56" s="16"/>
      <c r="AD56" s="16"/>
      <c r="AE56" s="16"/>
      <c r="AF56" s="16"/>
      <c r="AG56" s="16"/>
      <c r="AH56" s="16"/>
      <c r="AI56" s="16"/>
      <c r="AJ56" s="16"/>
      <c r="AK56" s="71"/>
      <c r="AL56" s="68"/>
      <c r="AM56" s="68"/>
      <c r="AN56" s="68"/>
      <c r="AO56" s="68"/>
      <c r="AP56" s="68"/>
    </row>
    <row r="57" spans="1:42" s="11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6"/>
      <c r="P57" s="16"/>
      <c r="Q57" s="16"/>
      <c r="R57" s="16"/>
      <c r="S57" s="16"/>
      <c r="T57" s="16"/>
      <c r="U57" s="1"/>
      <c r="V57" s="1"/>
      <c r="W57" s="1"/>
      <c r="X57" s="1"/>
      <c r="Y57" s="16"/>
      <c r="Z57" s="16"/>
      <c r="AA57" s="92"/>
      <c r="AB57" s="1"/>
      <c r="AC57" s="16"/>
      <c r="AD57" s="16"/>
      <c r="AE57" s="16"/>
      <c r="AF57" s="16"/>
      <c r="AG57" s="16"/>
      <c r="AH57" s="16"/>
      <c r="AI57" s="16"/>
      <c r="AJ57" s="16"/>
      <c r="AK57" s="71"/>
      <c r="AL57" s="68"/>
      <c r="AM57" s="68"/>
      <c r="AN57" s="68"/>
      <c r="AO57" s="68"/>
      <c r="AP57" s="68"/>
    </row>
    <row r="58" spans="1:42" s="11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6"/>
      <c r="P58" s="16"/>
      <c r="Q58" s="16"/>
      <c r="R58" s="16"/>
      <c r="S58" s="16"/>
      <c r="T58" s="16"/>
      <c r="U58" s="1"/>
      <c r="V58" s="1"/>
      <c r="W58" s="1"/>
      <c r="X58" s="1"/>
      <c r="Y58" s="16"/>
      <c r="Z58" s="16"/>
      <c r="AA58" s="92"/>
      <c r="AB58" s="1"/>
      <c r="AC58" s="16"/>
      <c r="AD58" s="16"/>
      <c r="AE58" s="16"/>
      <c r="AF58" s="16"/>
      <c r="AG58" s="16"/>
      <c r="AH58" s="16"/>
      <c r="AI58" s="16"/>
      <c r="AJ58" s="16"/>
      <c r="AK58" s="71"/>
      <c r="AL58" s="68"/>
      <c r="AM58" s="68"/>
      <c r="AN58" s="68"/>
      <c r="AO58" s="68"/>
      <c r="AP58" s="68"/>
    </row>
    <row r="59" spans="1:42" s="11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6"/>
      <c r="P59" s="16"/>
      <c r="Q59" s="16"/>
      <c r="R59" s="16"/>
      <c r="S59" s="16"/>
      <c r="T59" s="16"/>
      <c r="U59" s="1"/>
      <c r="V59" s="1"/>
      <c r="W59" s="1"/>
      <c r="X59" s="1"/>
      <c r="Y59" s="16"/>
      <c r="Z59" s="16"/>
      <c r="AA59" s="92"/>
      <c r="AB59" s="1"/>
      <c r="AC59" s="16"/>
      <c r="AD59" s="16"/>
      <c r="AE59" s="16"/>
      <c r="AF59" s="16"/>
      <c r="AG59" s="16"/>
      <c r="AH59" s="16"/>
      <c r="AI59" s="16"/>
      <c r="AJ59" s="16"/>
      <c r="AK59" s="71"/>
      <c r="AL59" s="68"/>
      <c r="AM59" s="68"/>
      <c r="AN59" s="68"/>
      <c r="AO59" s="68"/>
      <c r="AP59" s="68"/>
    </row>
    <row r="60" spans="1:42" s="11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6"/>
      <c r="P60" s="16"/>
      <c r="Q60" s="16"/>
      <c r="R60" s="16"/>
      <c r="S60" s="16"/>
      <c r="T60" s="16"/>
      <c r="U60" s="1"/>
      <c r="V60" s="1"/>
      <c r="W60" s="1"/>
      <c r="X60" s="1"/>
      <c r="Y60" s="16"/>
      <c r="Z60" s="16"/>
      <c r="AA60" s="92"/>
      <c r="AB60" s="1"/>
      <c r="AC60" s="16"/>
      <c r="AD60" s="16"/>
      <c r="AE60" s="16"/>
      <c r="AF60" s="16"/>
      <c r="AG60" s="16"/>
      <c r="AH60" s="16"/>
      <c r="AI60" s="16"/>
      <c r="AJ60" s="16"/>
      <c r="AK60" s="71"/>
      <c r="AL60" s="68"/>
      <c r="AM60" s="68"/>
      <c r="AN60" s="68"/>
      <c r="AO60" s="68"/>
      <c r="AP60" s="68"/>
    </row>
    <row r="61" spans="1:42" s="11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6"/>
      <c r="P61" s="16"/>
      <c r="Q61" s="16"/>
      <c r="R61" s="16"/>
      <c r="S61" s="16"/>
      <c r="T61" s="16"/>
      <c r="U61" s="1"/>
      <c r="V61" s="1"/>
      <c r="W61" s="1"/>
      <c r="X61" s="1"/>
      <c r="Y61" s="16"/>
      <c r="Z61" s="16"/>
      <c r="AA61" s="92"/>
      <c r="AB61" s="1"/>
      <c r="AC61" s="16"/>
      <c r="AD61" s="16"/>
      <c r="AE61" s="16"/>
      <c r="AF61" s="16"/>
      <c r="AG61" s="16"/>
      <c r="AH61" s="16"/>
      <c r="AI61" s="16"/>
      <c r="AJ61" s="16"/>
      <c r="AK61" s="71"/>
      <c r="AL61" s="68"/>
      <c r="AM61" s="68"/>
      <c r="AN61" s="68"/>
      <c r="AO61" s="68"/>
      <c r="AP61" s="68"/>
    </row>
    <row r="62" spans="1:42" s="11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6"/>
      <c r="P62" s="16"/>
      <c r="Q62" s="16"/>
      <c r="R62" s="16"/>
      <c r="S62" s="16"/>
      <c r="T62" s="16"/>
      <c r="U62" s="1"/>
      <c r="V62" s="1"/>
      <c r="W62" s="1"/>
      <c r="X62" s="1"/>
      <c r="Y62" s="16"/>
      <c r="Z62" s="16"/>
      <c r="AA62" s="92"/>
      <c r="AB62" s="1"/>
      <c r="AC62" s="16"/>
      <c r="AD62" s="16"/>
      <c r="AE62" s="16"/>
      <c r="AF62" s="16"/>
      <c r="AG62" s="16"/>
      <c r="AH62" s="16"/>
      <c r="AI62" s="16"/>
      <c r="AJ62" s="16"/>
      <c r="AK62" s="71"/>
      <c r="AL62" s="68"/>
      <c r="AM62" s="68"/>
      <c r="AN62" s="68"/>
      <c r="AO62" s="68"/>
      <c r="AP62" s="68"/>
    </row>
    <row r="63" spans="1:42" s="11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6"/>
      <c r="P63" s="16"/>
      <c r="Q63" s="16"/>
      <c r="R63" s="16"/>
      <c r="S63" s="16"/>
      <c r="T63" s="16"/>
      <c r="U63" s="1"/>
      <c r="V63" s="1"/>
      <c r="W63" s="1"/>
      <c r="X63" s="1"/>
      <c r="Y63" s="16"/>
      <c r="Z63" s="16"/>
      <c r="AA63" s="92"/>
      <c r="AB63" s="1"/>
      <c r="AC63" s="16"/>
      <c r="AD63" s="16"/>
      <c r="AE63" s="16"/>
      <c r="AF63" s="16"/>
      <c r="AG63" s="16"/>
      <c r="AH63" s="16"/>
      <c r="AI63" s="16"/>
      <c r="AJ63" s="16"/>
      <c r="AK63" s="71"/>
      <c r="AL63" s="68"/>
      <c r="AM63" s="68"/>
      <c r="AN63" s="68"/>
      <c r="AO63" s="68"/>
      <c r="AP63" s="68"/>
    </row>
    <row r="64" spans="1:42" s="11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6"/>
      <c r="P64" s="16"/>
      <c r="Q64" s="16"/>
      <c r="R64" s="16"/>
      <c r="S64" s="16"/>
      <c r="T64" s="16"/>
      <c r="U64" s="1"/>
      <c r="V64" s="1"/>
      <c r="W64" s="1"/>
      <c r="X64" s="1"/>
      <c r="Y64" s="16"/>
      <c r="Z64" s="16"/>
      <c r="AA64" s="92"/>
      <c r="AB64" s="1"/>
      <c r="AC64" s="16"/>
      <c r="AD64" s="16"/>
      <c r="AE64" s="16"/>
      <c r="AF64" s="16"/>
      <c r="AG64" s="16"/>
      <c r="AH64" s="16"/>
      <c r="AI64" s="16"/>
      <c r="AJ64" s="16"/>
      <c r="AK64" s="71"/>
      <c r="AL64" s="68"/>
      <c r="AM64" s="68"/>
      <c r="AN64" s="68"/>
      <c r="AO64" s="68"/>
      <c r="AP64" s="68"/>
    </row>
    <row r="65" spans="1:42" s="11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6"/>
      <c r="P65" s="16"/>
      <c r="Q65" s="16"/>
      <c r="R65" s="16"/>
      <c r="S65" s="16"/>
      <c r="T65" s="16"/>
      <c r="U65" s="1"/>
      <c r="V65" s="1"/>
      <c r="W65" s="1"/>
      <c r="X65" s="1"/>
      <c r="Y65" s="16"/>
      <c r="Z65" s="16"/>
      <c r="AA65" s="92"/>
      <c r="AB65" s="1"/>
      <c r="AC65" s="16"/>
      <c r="AD65" s="16"/>
      <c r="AE65" s="16"/>
      <c r="AF65" s="16"/>
      <c r="AG65" s="16"/>
      <c r="AH65" s="16"/>
      <c r="AI65" s="16"/>
      <c r="AJ65" s="16"/>
      <c r="AK65" s="71"/>
      <c r="AL65" s="68"/>
      <c r="AM65" s="68"/>
      <c r="AN65" s="68"/>
      <c r="AO65" s="68"/>
      <c r="AP65" s="68"/>
    </row>
    <row r="66" spans="1:42" s="11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6"/>
      <c r="P66" s="16"/>
      <c r="Q66" s="16"/>
      <c r="R66" s="16"/>
      <c r="S66" s="16"/>
      <c r="T66" s="16"/>
      <c r="U66" s="1"/>
      <c r="V66" s="1"/>
      <c r="W66" s="1"/>
      <c r="X66" s="1"/>
      <c r="Y66" s="16"/>
      <c r="Z66" s="16"/>
      <c r="AA66" s="92"/>
      <c r="AB66" s="1"/>
      <c r="AC66" s="16"/>
      <c r="AD66" s="16"/>
      <c r="AE66" s="16"/>
      <c r="AF66" s="16"/>
      <c r="AG66" s="16"/>
      <c r="AH66" s="16"/>
      <c r="AI66" s="16"/>
      <c r="AJ66" s="16"/>
      <c r="AK66" s="71"/>
      <c r="AL66" s="68"/>
      <c r="AM66" s="68"/>
      <c r="AN66" s="68"/>
      <c r="AO66" s="68"/>
      <c r="AP66" s="68"/>
    </row>
    <row r="67" spans="1:42" s="11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6"/>
      <c r="P67" s="16"/>
      <c r="Q67" s="16"/>
      <c r="R67" s="16"/>
      <c r="S67" s="16"/>
      <c r="T67" s="16"/>
      <c r="U67" s="1"/>
      <c r="V67" s="1"/>
      <c r="W67" s="1"/>
      <c r="X67" s="1"/>
      <c r="Y67" s="16"/>
      <c r="Z67" s="16"/>
      <c r="AA67" s="92"/>
      <c r="AB67" s="1"/>
      <c r="AC67" s="16"/>
      <c r="AD67" s="16"/>
      <c r="AE67" s="16"/>
      <c r="AF67" s="16"/>
      <c r="AG67" s="16"/>
      <c r="AH67" s="16"/>
      <c r="AI67" s="16"/>
      <c r="AJ67" s="16"/>
      <c r="AK67" s="71"/>
      <c r="AL67" s="68"/>
      <c r="AM67" s="68"/>
      <c r="AN67" s="68"/>
      <c r="AO67" s="68"/>
      <c r="AP67" s="68"/>
    </row>
    <row r="68" spans="1:42" s="11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6"/>
      <c r="P68" s="16"/>
      <c r="Q68" s="16"/>
      <c r="R68" s="16"/>
      <c r="S68" s="16"/>
      <c r="T68" s="16"/>
      <c r="U68" s="1"/>
      <c r="V68" s="1"/>
      <c r="W68" s="1"/>
      <c r="X68" s="1"/>
      <c r="Y68" s="16"/>
      <c r="Z68" s="16"/>
      <c r="AA68" s="92"/>
      <c r="AB68" s="1"/>
      <c r="AC68" s="16"/>
      <c r="AD68" s="16"/>
      <c r="AE68" s="16"/>
      <c r="AF68" s="16"/>
      <c r="AG68" s="16"/>
      <c r="AH68" s="16"/>
      <c r="AI68" s="16"/>
      <c r="AJ68" s="16"/>
      <c r="AK68" s="71"/>
      <c r="AL68" s="68"/>
      <c r="AM68" s="68"/>
      <c r="AN68" s="68"/>
      <c r="AO68" s="68"/>
      <c r="AP68" s="68"/>
    </row>
    <row r="69" spans="1:42" s="11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6"/>
      <c r="P69" s="16"/>
      <c r="Q69" s="16"/>
      <c r="R69" s="16"/>
      <c r="S69" s="16"/>
      <c r="T69" s="16"/>
      <c r="U69" s="1"/>
      <c r="V69" s="1"/>
      <c r="W69" s="1"/>
      <c r="X69" s="1"/>
      <c r="Y69" s="16"/>
      <c r="Z69" s="16"/>
      <c r="AA69" s="92"/>
      <c r="AB69" s="1"/>
      <c r="AC69" s="16"/>
      <c r="AD69" s="16"/>
      <c r="AE69" s="16"/>
      <c r="AF69" s="16"/>
      <c r="AG69" s="16"/>
      <c r="AH69" s="16"/>
      <c r="AI69" s="16"/>
      <c r="AJ69" s="16"/>
      <c r="AK69" s="71"/>
      <c r="AL69" s="68"/>
      <c r="AM69" s="68"/>
      <c r="AN69" s="68"/>
      <c r="AO69" s="68"/>
      <c r="AP69" s="68"/>
    </row>
    <row r="70" spans="1:42" s="11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6"/>
      <c r="P70" s="16"/>
      <c r="Q70" s="16"/>
      <c r="R70" s="16"/>
      <c r="S70" s="16"/>
      <c r="T70" s="16"/>
      <c r="U70" s="1"/>
      <c r="V70" s="1"/>
      <c r="W70" s="1"/>
      <c r="X70" s="1"/>
      <c r="Y70" s="16"/>
      <c r="Z70" s="16"/>
      <c r="AA70" s="92"/>
      <c r="AB70" s="1"/>
      <c r="AC70" s="16"/>
      <c r="AD70" s="16"/>
      <c r="AE70" s="16"/>
      <c r="AF70" s="16"/>
      <c r="AG70" s="16"/>
      <c r="AH70" s="16"/>
      <c r="AI70" s="16"/>
      <c r="AJ70" s="16"/>
      <c r="AK70" s="71"/>
      <c r="AL70" s="68"/>
      <c r="AM70" s="68"/>
      <c r="AN70" s="68"/>
      <c r="AO70" s="68"/>
      <c r="AP70" s="68"/>
    </row>
    <row r="71" spans="1:42" s="11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6"/>
      <c r="P71" s="16"/>
      <c r="Q71" s="16"/>
      <c r="R71" s="16"/>
      <c r="S71" s="16"/>
      <c r="T71" s="16"/>
      <c r="U71" s="1"/>
      <c r="V71" s="1"/>
      <c r="W71" s="1"/>
      <c r="X71" s="1"/>
      <c r="Y71" s="16"/>
      <c r="Z71" s="16"/>
      <c r="AA71" s="92"/>
      <c r="AB71" s="1"/>
      <c r="AC71" s="16"/>
      <c r="AD71" s="16"/>
      <c r="AE71" s="16"/>
      <c r="AF71" s="16"/>
      <c r="AG71" s="16"/>
      <c r="AH71" s="16"/>
      <c r="AI71" s="16"/>
      <c r="AJ71" s="16"/>
      <c r="AK71" s="71"/>
      <c r="AL71" s="68"/>
      <c r="AM71" s="68"/>
      <c r="AN71" s="68"/>
      <c r="AO71" s="68"/>
      <c r="AP71" s="68"/>
    </row>
    <row r="72" spans="1:42" s="11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6"/>
      <c r="P72" s="16"/>
      <c r="Q72" s="16"/>
      <c r="R72" s="16"/>
      <c r="S72" s="16"/>
      <c r="T72" s="16"/>
      <c r="U72" s="1"/>
      <c r="V72" s="1"/>
      <c r="W72" s="1"/>
      <c r="X72" s="1"/>
      <c r="Y72" s="16"/>
      <c r="Z72" s="16"/>
      <c r="AA72" s="92"/>
      <c r="AB72" s="1"/>
      <c r="AC72" s="16"/>
      <c r="AD72" s="16"/>
      <c r="AE72" s="16"/>
      <c r="AF72" s="16"/>
      <c r="AG72" s="16"/>
      <c r="AH72" s="16"/>
      <c r="AI72" s="16"/>
      <c r="AJ72" s="16"/>
      <c r="AK72" s="71"/>
      <c r="AL72" s="68"/>
      <c r="AM72" s="68"/>
      <c r="AN72" s="68"/>
      <c r="AO72" s="68"/>
      <c r="AP72" s="68"/>
    </row>
    <row r="73" spans="1:42" s="11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6"/>
      <c r="P73" s="16"/>
      <c r="Q73" s="16"/>
      <c r="R73" s="16"/>
      <c r="S73" s="16"/>
      <c r="T73" s="16"/>
      <c r="U73" s="1"/>
      <c r="V73" s="1"/>
      <c r="W73" s="1"/>
      <c r="X73" s="1"/>
      <c r="Y73" s="16"/>
      <c r="Z73" s="16"/>
      <c r="AA73" s="92"/>
      <c r="AB73" s="1"/>
      <c r="AC73" s="16"/>
      <c r="AD73" s="16"/>
      <c r="AE73" s="16"/>
      <c r="AF73" s="16"/>
      <c r="AG73" s="16"/>
      <c r="AH73" s="16"/>
      <c r="AI73" s="16"/>
      <c r="AJ73" s="16"/>
      <c r="AK73" s="71"/>
      <c r="AL73" s="68"/>
      <c r="AM73" s="68"/>
      <c r="AN73" s="68"/>
      <c r="AO73" s="68"/>
      <c r="AP73" s="68"/>
    </row>
    <row r="74" spans="1:42" s="11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6"/>
      <c r="P74" s="16"/>
      <c r="Q74" s="16"/>
      <c r="R74" s="16"/>
      <c r="S74" s="16"/>
      <c r="T74" s="16"/>
      <c r="U74" s="1"/>
      <c r="V74" s="1"/>
      <c r="W74" s="1"/>
      <c r="X74" s="1"/>
      <c r="Y74" s="16"/>
      <c r="Z74" s="16"/>
      <c r="AA74" s="92"/>
      <c r="AB74" s="1"/>
      <c r="AC74" s="16"/>
      <c r="AD74" s="16"/>
      <c r="AE74" s="16"/>
      <c r="AF74" s="16"/>
      <c r="AG74" s="16"/>
      <c r="AH74" s="16"/>
      <c r="AI74" s="16"/>
      <c r="AJ74" s="16"/>
      <c r="AK74" s="71"/>
      <c r="AL74" s="68"/>
      <c r="AM74" s="68"/>
      <c r="AN74" s="68"/>
      <c r="AO74" s="68"/>
      <c r="AP74" s="68"/>
    </row>
    <row r="75" spans="1:42" s="11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6"/>
      <c r="P75" s="16"/>
      <c r="Q75" s="16"/>
      <c r="R75" s="16"/>
      <c r="S75" s="16"/>
      <c r="T75" s="16"/>
      <c r="U75" s="1"/>
      <c r="V75" s="1"/>
      <c r="W75" s="1"/>
      <c r="X75" s="1"/>
      <c r="Y75" s="16"/>
      <c r="Z75" s="16"/>
      <c r="AA75" s="92"/>
      <c r="AB75" s="1"/>
      <c r="AC75" s="16"/>
      <c r="AD75" s="16"/>
      <c r="AE75" s="16"/>
      <c r="AF75" s="16"/>
      <c r="AG75" s="16"/>
      <c r="AH75" s="16"/>
      <c r="AI75" s="16"/>
      <c r="AJ75" s="16"/>
      <c r="AK75" s="71"/>
      <c r="AL75" s="68"/>
      <c r="AM75" s="68"/>
      <c r="AN75" s="68"/>
      <c r="AO75" s="68"/>
      <c r="AP75" s="68"/>
    </row>
    <row r="76" spans="1:42" s="11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6"/>
      <c r="P76" s="16"/>
      <c r="Q76" s="16"/>
      <c r="R76" s="16"/>
      <c r="S76" s="16"/>
      <c r="T76" s="16"/>
      <c r="U76" s="1"/>
      <c r="V76" s="1"/>
      <c r="W76" s="1"/>
      <c r="X76" s="1"/>
      <c r="Y76" s="16"/>
      <c r="Z76" s="16"/>
      <c r="AA76" s="92"/>
      <c r="AB76" s="1"/>
      <c r="AC76" s="16"/>
      <c r="AD76" s="16"/>
      <c r="AE76" s="16"/>
      <c r="AF76" s="16"/>
      <c r="AG76" s="16"/>
      <c r="AH76" s="16"/>
      <c r="AI76" s="16"/>
      <c r="AJ76" s="16"/>
      <c r="AK76" s="71"/>
      <c r="AL76" s="68"/>
      <c r="AM76" s="68"/>
      <c r="AN76" s="68"/>
      <c r="AO76" s="68"/>
      <c r="AP76" s="68"/>
    </row>
    <row r="77" spans="1:42" s="11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6"/>
      <c r="P77" s="16"/>
      <c r="Q77" s="16"/>
      <c r="R77" s="16"/>
      <c r="S77" s="16"/>
      <c r="T77" s="16"/>
      <c r="U77" s="1"/>
      <c r="V77" s="1"/>
      <c r="W77" s="1"/>
      <c r="X77" s="1"/>
      <c r="Y77" s="16"/>
      <c r="Z77" s="16"/>
      <c r="AA77" s="92"/>
      <c r="AB77" s="1"/>
      <c r="AC77" s="16"/>
      <c r="AD77" s="16"/>
      <c r="AE77" s="16"/>
      <c r="AF77" s="16"/>
      <c r="AG77" s="16"/>
      <c r="AH77" s="16"/>
      <c r="AI77" s="16"/>
      <c r="AJ77" s="16"/>
      <c r="AK77" s="71"/>
      <c r="AL77" s="68"/>
      <c r="AM77" s="68"/>
      <c r="AN77" s="68"/>
      <c r="AO77" s="68"/>
      <c r="AP77" s="68"/>
    </row>
    <row r="78" spans="1:42" s="11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6"/>
      <c r="P78" s="16"/>
      <c r="Q78" s="16"/>
      <c r="R78" s="16"/>
      <c r="S78" s="16"/>
      <c r="T78" s="16"/>
      <c r="U78" s="1"/>
      <c r="V78" s="1"/>
      <c r="W78" s="1"/>
      <c r="X78" s="1"/>
      <c r="Y78" s="16"/>
      <c r="Z78" s="16"/>
      <c r="AA78" s="92"/>
      <c r="AB78" s="1"/>
      <c r="AC78" s="16"/>
      <c r="AD78" s="16"/>
      <c r="AE78" s="16"/>
      <c r="AF78" s="16"/>
      <c r="AG78" s="16"/>
      <c r="AH78" s="16"/>
      <c r="AI78" s="16"/>
      <c r="AJ78" s="16"/>
      <c r="AK78" s="71"/>
      <c r="AL78" s="68"/>
      <c r="AM78" s="68"/>
      <c r="AN78" s="68"/>
      <c r="AO78" s="68"/>
      <c r="AP78" s="68"/>
    </row>
    <row r="79" spans="1:42" s="11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6"/>
      <c r="P79" s="16"/>
      <c r="Q79" s="16"/>
      <c r="R79" s="16"/>
      <c r="S79" s="16"/>
      <c r="T79" s="16"/>
      <c r="U79" s="1"/>
      <c r="V79" s="1"/>
      <c r="W79" s="1"/>
      <c r="X79" s="1"/>
      <c r="Y79" s="16"/>
      <c r="Z79" s="16"/>
      <c r="AA79" s="92"/>
      <c r="AB79" s="1"/>
      <c r="AC79" s="16"/>
      <c r="AD79" s="16"/>
      <c r="AE79" s="16"/>
      <c r="AF79" s="16"/>
      <c r="AG79" s="16"/>
      <c r="AH79" s="16"/>
      <c r="AI79" s="16"/>
      <c r="AJ79" s="16"/>
      <c r="AK79" s="71"/>
      <c r="AL79" s="68"/>
      <c r="AM79" s="68"/>
      <c r="AN79" s="68"/>
      <c r="AO79" s="68"/>
      <c r="AP79" s="68"/>
    </row>
    <row r="80" spans="1:42" s="11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6"/>
      <c r="P80" s="16"/>
      <c r="Q80" s="16"/>
      <c r="R80" s="16"/>
      <c r="S80" s="16"/>
      <c r="T80" s="16"/>
      <c r="U80" s="1"/>
      <c r="V80" s="1"/>
      <c r="W80" s="1"/>
      <c r="X80" s="1"/>
      <c r="Y80" s="16"/>
      <c r="Z80" s="16"/>
      <c r="AA80" s="92"/>
      <c r="AB80" s="1"/>
      <c r="AC80" s="16"/>
      <c r="AD80" s="16"/>
      <c r="AE80" s="16"/>
      <c r="AF80" s="16"/>
      <c r="AG80" s="16"/>
      <c r="AH80" s="16"/>
      <c r="AI80" s="16"/>
      <c r="AJ80" s="16"/>
      <c r="AK80" s="71"/>
      <c r="AL80" s="68"/>
      <c r="AM80" s="68"/>
      <c r="AN80" s="68"/>
      <c r="AO80" s="68"/>
      <c r="AP80" s="68"/>
    </row>
    <row r="81" spans="1:42" s="11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6"/>
      <c r="P81" s="16"/>
      <c r="Q81" s="16"/>
      <c r="R81" s="16"/>
      <c r="S81" s="16"/>
      <c r="T81" s="16"/>
      <c r="U81" s="1"/>
      <c r="V81" s="1"/>
      <c r="W81" s="1"/>
      <c r="X81" s="1"/>
      <c r="Y81" s="16"/>
      <c r="Z81" s="16"/>
      <c r="AA81" s="92"/>
      <c r="AB81" s="1"/>
      <c r="AC81" s="16"/>
      <c r="AD81" s="16"/>
      <c r="AE81" s="16"/>
      <c r="AF81" s="16"/>
      <c r="AG81" s="16"/>
      <c r="AH81" s="16"/>
      <c r="AI81" s="16"/>
      <c r="AJ81" s="16"/>
      <c r="AK81" s="71"/>
      <c r="AL81" s="68"/>
      <c r="AM81" s="68"/>
      <c r="AN81" s="68"/>
      <c r="AO81" s="68"/>
      <c r="AP81" s="68"/>
    </row>
    <row r="82" spans="1:42" s="11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6"/>
      <c r="P82" s="16"/>
      <c r="Q82" s="16"/>
      <c r="R82" s="16"/>
      <c r="S82" s="16"/>
      <c r="T82" s="16"/>
      <c r="U82" s="1"/>
      <c r="V82" s="1"/>
      <c r="W82" s="1"/>
      <c r="X82" s="1"/>
      <c r="Y82" s="16"/>
      <c r="Z82" s="16"/>
      <c r="AA82" s="92"/>
      <c r="AB82" s="1"/>
      <c r="AC82" s="16"/>
      <c r="AD82" s="16"/>
      <c r="AE82" s="16"/>
      <c r="AF82" s="16"/>
      <c r="AG82" s="16"/>
      <c r="AH82" s="16"/>
      <c r="AI82" s="16"/>
      <c r="AJ82" s="16"/>
      <c r="AK82" s="71"/>
      <c r="AL82" s="68"/>
      <c r="AM82" s="68"/>
      <c r="AN82" s="68"/>
      <c r="AO82" s="68"/>
      <c r="AP82" s="68"/>
    </row>
    <row r="83" spans="1:42" s="11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6"/>
      <c r="P83" s="16"/>
      <c r="Q83" s="16"/>
      <c r="R83" s="16"/>
      <c r="S83" s="16"/>
      <c r="T83" s="16"/>
      <c r="U83" s="1"/>
      <c r="V83" s="1"/>
      <c r="W83" s="1"/>
      <c r="X83" s="1"/>
      <c r="Y83" s="16"/>
      <c r="Z83" s="16"/>
      <c r="AA83" s="92"/>
      <c r="AB83" s="1"/>
      <c r="AC83" s="16"/>
      <c r="AD83" s="16"/>
      <c r="AE83" s="16"/>
      <c r="AF83" s="16"/>
      <c r="AG83" s="16"/>
      <c r="AH83" s="16"/>
      <c r="AI83" s="16"/>
      <c r="AJ83" s="16"/>
      <c r="AK83" s="71"/>
      <c r="AL83" s="68"/>
      <c r="AM83" s="68"/>
      <c r="AN83" s="68"/>
      <c r="AO83" s="68"/>
      <c r="AP83" s="68"/>
    </row>
    <row r="84" spans="1:42" s="11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6"/>
      <c r="P84" s="16"/>
      <c r="Q84" s="16"/>
      <c r="R84" s="16"/>
      <c r="S84" s="16"/>
      <c r="T84" s="16"/>
      <c r="U84" s="1"/>
      <c r="V84" s="1"/>
      <c r="W84" s="1"/>
      <c r="X84" s="1"/>
      <c r="Y84" s="16"/>
      <c r="Z84" s="16"/>
      <c r="AA84" s="92"/>
      <c r="AB84" s="1"/>
      <c r="AC84" s="16"/>
      <c r="AD84" s="16"/>
      <c r="AE84" s="16"/>
      <c r="AF84" s="16"/>
      <c r="AG84" s="16"/>
      <c r="AH84" s="16"/>
      <c r="AI84" s="16"/>
      <c r="AJ84" s="16"/>
      <c r="AK84" s="71"/>
      <c r="AL84" s="68"/>
      <c r="AM84" s="68"/>
      <c r="AN84" s="68"/>
      <c r="AO84" s="68"/>
      <c r="AP84" s="68"/>
    </row>
    <row r="85" spans="1:42" s="11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6"/>
      <c r="P85" s="16"/>
      <c r="Q85" s="16"/>
      <c r="R85" s="16"/>
      <c r="S85" s="16"/>
      <c r="T85" s="16"/>
      <c r="U85" s="1"/>
      <c r="V85" s="1"/>
      <c r="W85" s="1"/>
      <c r="X85" s="1"/>
      <c r="Y85" s="16"/>
      <c r="Z85" s="16"/>
      <c r="AA85" s="92"/>
      <c r="AB85" s="1"/>
      <c r="AC85" s="16"/>
      <c r="AD85" s="16"/>
      <c r="AE85" s="16"/>
      <c r="AF85" s="16"/>
      <c r="AG85" s="16"/>
      <c r="AH85" s="16"/>
      <c r="AI85" s="16"/>
      <c r="AJ85" s="16"/>
      <c r="AK85" s="71"/>
      <c r="AL85" s="68"/>
      <c r="AM85" s="68"/>
      <c r="AN85" s="68"/>
      <c r="AO85" s="68"/>
      <c r="AP85" s="68"/>
    </row>
    <row r="86" spans="1:42" s="11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6"/>
      <c r="P86" s="16"/>
      <c r="Q86" s="16"/>
      <c r="R86" s="16"/>
      <c r="S86" s="16"/>
      <c r="T86" s="16"/>
      <c r="U86" s="1"/>
      <c r="V86" s="1"/>
      <c r="W86" s="1"/>
      <c r="X86" s="1"/>
      <c r="Y86" s="16"/>
      <c r="Z86" s="16"/>
      <c r="AA86" s="92"/>
      <c r="AB86" s="1"/>
      <c r="AC86" s="16"/>
      <c r="AD86" s="16"/>
      <c r="AE86" s="16"/>
      <c r="AF86" s="16"/>
      <c r="AG86" s="16"/>
      <c r="AH86" s="16"/>
      <c r="AI86" s="16"/>
      <c r="AJ86" s="16"/>
      <c r="AK86" s="71"/>
      <c r="AL86" s="68"/>
      <c r="AM86" s="68"/>
      <c r="AN86" s="68"/>
      <c r="AO86" s="68"/>
      <c r="AP86" s="68"/>
    </row>
    <row r="87" spans="1:42" s="11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6"/>
      <c r="P87" s="16"/>
      <c r="Q87" s="16"/>
      <c r="R87" s="16"/>
      <c r="S87" s="16"/>
      <c r="T87" s="16"/>
      <c r="U87" s="1"/>
      <c r="V87" s="1"/>
      <c r="W87" s="1"/>
      <c r="X87" s="1"/>
      <c r="Y87" s="16"/>
      <c r="Z87" s="16"/>
      <c r="AA87" s="92"/>
      <c r="AB87" s="1"/>
      <c r="AC87" s="16"/>
      <c r="AD87" s="16"/>
      <c r="AE87" s="16"/>
      <c r="AF87" s="16"/>
      <c r="AG87" s="16"/>
      <c r="AH87" s="16"/>
      <c r="AI87" s="16"/>
      <c r="AJ87" s="16"/>
      <c r="AK87" s="71"/>
      <c r="AL87" s="68"/>
      <c r="AM87" s="68"/>
      <c r="AN87" s="68"/>
      <c r="AO87" s="68"/>
      <c r="AP87" s="68"/>
    </row>
    <row r="88" spans="1:42" s="11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6"/>
      <c r="P88" s="16"/>
      <c r="Q88" s="16"/>
      <c r="R88" s="16"/>
      <c r="S88" s="16"/>
      <c r="T88" s="16"/>
      <c r="U88" s="1"/>
      <c r="V88" s="1"/>
      <c r="W88" s="1"/>
      <c r="X88" s="1"/>
      <c r="Y88" s="16"/>
      <c r="Z88" s="16"/>
      <c r="AA88" s="92"/>
      <c r="AB88" s="1"/>
      <c r="AC88" s="16"/>
      <c r="AD88" s="16"/>
      <c r="AE88" s="16"/>
      <c r="AF88" s="16"/>
      <c r="AG88" s="16"/>
      <c r="AH88" s="16"/>
      <c r="AI88" s="16"/>
      <c r="AJ88" s="16"/>
      <c r="AK88" s="71"/>
      <c r="AL88" s="68"/>
      <c r="AM88" s="68"/>
      <c r="AN88" s="68"/>
      <c r="AO88" s="68"/>
      <c r="AP88" s="68"/>
    </row>
    <row r="89" spans="1:42" s="11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6"/>
      <c r="P89" s="16"/>
      <c r="Q89" s="16"/>
      <c r="R89" s="16"/>
      <c r="S89" s="16"/>
      <c r="T89" s="16"/>
      <c r="U89" s="1"/>
      <c r="V89" s="1"/>
      <c r="W89" s="1"/>
      <c r="X89" s="1"/>
      <c r="Y89" s="16"/>
      <c r="Z89" s="16"/>
      <c r="AA89" s="92"/>
      <c r="AB89" s="1"/>
      <c r="AC89" s="16"/>
      <c r="AD89" s="16"/>
      <c r="AE89" s="16"/>
      <c r="AF89" s="16"/>
      <c r="AG89" s="16"/>
      <c r="AH89" s="16"/>
      <c r="AI89" s="16"/>
      <c r="AJ89" s="16"/>
      <c r="AK89" s="71"/>
      <c r="AL89" s="68"/>
      <c r="AM89" s="68"/>
      <c r="AN89" s="68"/>
      <c r="AO89" s="68"/>
      <c r="AP89" s="68"/>
    </row>
    <row r="90" spans="1:42" s="11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6"/>
      <c r="P90" s="16"/>
      <c r="Q90" s="16"/>
      <c r="R90" s="16"/>
      <c r="S90" s="16"/>
      <c r="T90" s="16"/>
      <c r="U90" s="1"/>
      <c r="V90" s="1"/>
      <c r="W90" s="1"/>
      <c r="X90" s="1"/>
      <c r="Y90" s="16"/>
      <c r="Z90" s="16"/>
      <c r="AA90" s="92"/>
      <c r="AB90" s="1"/>
      <c r="AC90" s="16"/>
      <c r="AD90" s="16"/>
      <c r="AE90" s="16"/>
      <c r="AF90" s="16"/>
      <c r="AG90" s="16"/>
      <c r="AH90" s="16"/>
      <c r="AI90" s="16"/>
      <c r="AJ90" s="16"/>
      <c r="AK90" s="71"/>
      <c r="AL90" s="68"/>
      <c r="AM90" s="68"/>
      <c r="AN90" s="68"/>
      <c r="AO90" s="68"/>
      <c r="AP90" s="68"/>
    </row>
    <row r="91" spans="1:42" s="11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6"/>
      <c r="P91" s="16"/>
      <c r="Q91" s="16"/>
      <c r="R91" s="16"/>
      <c r="S91" s="16"/>
      <c r="T91" s="16"/>
      <c r="U91" s="1"/>
      <c r="V91" s="1"/>
      <c r="W91" s="1"/>
      <c r="X91" s="1"/>
      <c r="Y91" s="16"/>
      <c r="Z91" s="16"/>
      <c r="AA91" s="92"/>
      <c r="AB91" s="1"/>
      <c r="AC91" s="16"/>
      <c r="AD91" s="16"/>
      <c r="AE91" s="16"/>
      <c r="AF91" s="16"/>
      <c r="AG91" s="16"/>
      <c r="AH91" s="16"/>
      <c r="AI91" s="16"/>
      <c r="AJ91" s="16"/>
      <c r="AK91" s="71"/>
      <c r="AL91" s="68"/>
      <c r="AM91" s="68"/>
      <c r="AN91" s="68"/>
      <c r="AO91" s="68"/>
      <c r="AP91" s="68"/>
    </row>
    <row r="92" spans="1:42" s="11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6"/>
      <c r="P92" s="16"/>
      <c r="Q92" s="16"/>
      <c r="R92" s="16"/>
      <c r="S92" s="16"/>
      <c r="T92" s="16"/>
      <c r="U92" s="1"/>
      <c r="V92" s="1"/>
      <c r="W92" s="1"/>
      <c r="X92" s="1"/>
      <c r="Y92" s="16"/>
      <c r="Z92" s="16"/>
      <c r="AA92" s="92"/>
      <c r="AB92" s="1"/>
      <c r="AC92" s="16"/>
      <c r="AD92" s="16"/>
      <c r="AE92" s="16"/>
      <c r="AF92" s="16"/>
      <c r="AG92" s="16"/>
      <c r="AH92" s="16"/>
      <c r="AI92" s="16"/>
      <c r="AJ92" s="16"/>
      <c r="AK92" s="71"/>
      <c r="AL92" s="68"/>
      <c r="AM92" s="68"/>
      <c r="AN92" s="68"/>
      <c r="AO92" s="68"/>
      <c r="AP92" s="68"/>
    </row>
    <row r="93" spans="1:42" s="11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6"/>
      <c r="P93" s="16"/>
      <c r="Q93" s="16"/>
      <c r="R93" s="16"/>
      <c r="S93" s="16"/>
      <c r="T93" s="16"/>
      <c r="U93" s="1"/>
      <c r="V93" s="1"/>
      <c r="W93" s="1"/>
      <c r="X93" s="1"/>
      <c r="Y93" s="16"/>
      <c r="Z93" s="16"/>
      <c r="AA93" s="92"/>
      <c r="AB93" s="1"/>
      <c r="AC93" s="16"/>
      <c r="AD93" s="16"/>
      <c r="AE93" s="16"/>
      <c r="AF93" s="16"/>
      <c r="AG93" s="16"/>
      <c r="AH93" s="16"/>
      <c r="AI93" s="16"/>
      <c r="AJ93" s="16"/>
      <c r="AK93" s="71"/>
      <c r="AL93" s="68"/>
      <c r="AM93" s="68"/>
      <c r="AN93" s="68"/>
      <c r="AO93" s="68"/>
      <c r="AP93" s="68"/>
    </row>
    <row r="94" spans="1:42" s="118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6"/>
      <c r="P94" s="16"/>
      <c r="Q94" s="16"/>
      <c r="R94" s="16"/>
      <c r="S94" s="16"/>
      <c r="T94" s="16"/>
      <c r="U94" s="1"/>
      <c r="V94" s="1"/>
      <c r="W94" s="1"/>
      <c r="X94" s="1"/>
      <c r="Y94" s="16"/>
      <c r="Z94" s="16"/>
      <c r="AA94" s="92"/>
      <c r="AB94" s="1"/>
      <c r="AC94" s="16"/>
      <c r="AD94" s="16"/>
      <c r="AE94" s="16"/>
      <c r="AF94" s="16"/>
      <c r="AG94" s="16"/>
      <c r="AH94" s="16"/>
      <c r="AI94" s="16"/>
      <c r="AJ94" s="16"/>
      <c r="AK94" s="71"/>
      <c r="AL94" s="68"/>
      <c r="AM94" s="68"/>
      <c r="AN94" s="68"/>
      <c r="AO94" s="68"/>
      <c r="AP94" s="68"/>
    </row>
  </sheetData>
  <sortState xmlns:xlrd2="http://schemas.microsoft.com/office/spreadsheetml/2017/richdata2" ref="B10:AJ12">
    <sortCondition ref="B10:B1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"/>
      <c r="B1" s="62" t="s">
        <v>25</v>
      </c>
      <c r="C1" s="63"/>
      <c r="D1" s="5"/>
      <c r="E1" s="27" t="s">
        <v>26</v>
      </c>
      <c r="F1" s="27"/>
      <c r="G1" s="28"/>
      <c r="H1" s="28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27"/>
      <c r="AB1" s="27"/>
      <c r="AC1" s="28"/>
      <c r="AD1" s="28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57" ht="14.25" x14ac:dyDescent="0.2">
      <c r="A2" s="1"/>
      <c r="B2" s="29" t="s">
        <v>14</v>
      </c>
      <c r="C2" s="30"/>
      <c r="D2" s="31"/>
      <c r="E2" s="6" t="s">
        <v>9</v>
      </c>
      <c r="F2" s="7"/>
      <c r="G2" s="7"/>
      <c r="H2" s="7"/>
      <c r="I2" s="13"/>
      <c r="J2" s="8"/>
      <c r="K2" s="24"/>
      <c r="L2" s="15" t="s">
        <v>15</v>
      </c>
      <c r="M2" s="7"/>
      <c r="N2" s="7"/>
      <c r="O2" s="14"/>
      <c r="P2" s="12"/>
      <c r="Q2" s="15" t="s">
        <v>16</v>
      </c>
      <c r="R2" s="7"/>
      <c r="S2" s="7"/>
      <c r="T2" s="7"/>
      <c r="U2" s="13"/>
      <c r="V2" s="14"/>
      <c r="W2" s="12"/>
      <c r="X2" s="32" t="s">
        <v>17</v>
      </c>
      <c r="Y2" s="33"/>
      <c r="Z2" s="34"/>
      <c r="AA2" s="6" t="s">
        <v>9</v>
      </c>
      <c r="AB2" s="7"/>
      <c r="AC2" s="7"/>
      <c r="AD2" s="7"/>
      <c r="AE2" s="13"/>
      <c r="AF2" s="8"/>
      <c r="AG2" s="24"/>
      <c r="AH2" s="15" t="s">
        <v>18</v>
      </c>
      <c r="AI2" s="7"/>
      <c r="AJ2" s="7"/>
      <c r="AK2" s="14"/>
      <c r="AL2" s="12"/>
      <c r="AM2" s="15" t="s">
        <v>16</v>
      </c>
      <c r="AN2" s="7"/>
      <c r="AO2" s="7"/>
      <c r="AP2" s="7"/>
      <c r="AQ2" s="13"/>
      <c r="AR2" s="14"/>
      <c r="AS2" s="35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ht="14.25" x14ac:dyDescent="0.2">
      <c r="A3" s="1"/>
      <c r="B3" s="11" t="s">
        <v>0</v>
      </c>
      <c r="C3" s="11" t="s">
        <v>5</v>
      </c>
      <c r="D3" s="6" t="s">
        <v>1</v>
      </c>
      <c r="E3" s="11" t="s">
        <v>3</v>
      </c>
      <c r="F3" s="11" t="s">
        <v>6</v>
      </c>
      <c r="G3" s="8" t="s">
        <v>7</v>
      </c>
      <c r="H3" s="11" t="s">
        <v>8</v>
      </c>
      <c r="I3" s="11" t="s">
        <v>2</v>
      </c>
      <c r="J3" s="11" t="s">
        <v>10</v>
      </c>
      <c r="K3" s="35"/>
      <c r="L3" s="11" t="s">
        <v>7</v>
      </c>
      <c r="M3" s="11" t="s">
        <v>8</v>
      </c>
      <c r="N3" s="11" t="s">
        <v>19</v>
      </c>
      <c r="O3" s="11" t="s">
        <v>2</v>
      </c>
      <c r="P3" s="16"/>
      <c r="Q3" s="11" t="s">
        <v>3</v>
      </c>
      <c r="R3" s="11" t="s">
        <v>6</v>
      </c>
      <c r="S3" s="8" t="s">
        <v>7</v>
      </c>
      <c r="T3" s="11" t="s">
        <v>8</v>
      </c>
      <c r="U3" s="11" t="s">
        <v>2</v>
      </c>
      <c r="V3" s="11" t="s">
        <v>10</v>
      </c>
      <c r="W3" s="35"/>
      <c r="X3" s="11" t="s">
        <v>0</v>
      </c>
      <c r="Y3" s="11" t="s">
        <v>5</v>
      </c>
      <c r="Z3" s="6" t="s">
        <v>1</v>
      </c>
      <c r="AA3" s="11" t="s">
        <v>3</v>
      </c>
      <c r="AB3" s="11" t="s">
        <v>6</v>
      </c>
      <c r="AC3" s="8" t="s">
        <v>7</v>
      </c>
      <c r="AD3" s="11" t="s">
        <v>8</v>
      </c>
      <c r="AE3" s="11" t="s">
        <v>2</v>
      </c>
      <c r="AF3" s="11" t="s">
        <v>10</v>
      </c>
      <c r="AG3" s="35"/>
      <c r="AH3" s="11" t="s">
        <v>7</v>
      </c>
      <c r="AI3" s="11" t="s">
        <v>8</v>
      </c>
      <c r="AJ3" s="11" t="s">
        <v>19</v>
      </c>
      <c r="AK3" s="11" t="s">
        <v>2</v>
      </c>
      <c r="AL3" s="16"/>
      <c r="AM3" s="11" t="s">
        <v>3</v>
      </c>
      <c r="AN3" s="11" t="s">
        <v>6</v>
      </c>
      <c r="AO3" s="8" t="s">
        <v>7</v>
      </c>
      <c r="AP3" s="11" t="s">
        <v>8</v>
      </c>
      <c r="AQ3" s="11" t="s">
        <v>2</v>
      </c>
      <c r="AR3" s="11" t="s">
        <v>10</v>
      </c>
      <c r="AS3" s="35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57" x14ac:dyDescent="0.25">
      <c r="A4" s="1"/>
      <c r="B4" s="17"/>
      <c r="C4" s="19"/>
      <c r="D4" s="18"/>
      <c r="E4" s="17"/>
      <c r="F4" s="17"/>
      <c r="G4" s="17"/>
      <c r="H4" s="36"/>
      <c r="I4" s="17"/>
      <c r="J4" s="37"/>
      <c r="K4" s="21"/>
      <c r="L4" s="38"/>
      <c r="M4" s="11"/>
      <c r="N4" s="11"/>
      <c r="O4" s="11"/>
      <c r="P4" s="16"/>
      <c r="Q4" s="17"/>
      <c r="R4" s="17"/>
      <c r="S4" s="36"/>
      <c r="T4" s="17"/>
      <c r="U4" s="17"/>
      <c r="V4" s="39"/>
      <c r="W4" s="21"/>
      <c r="X4" s="17">
        <v>2017</v>
      </c>
      <c r="Y4" s="17" t="s">
        <v>30</v>
      </c>
      <c r="Z4" s="18" t="s">
        <v>31</v>
      </c>
      <c r="AA4" s="17">
        <v>10</v>
      </c>
      <c r="AB4" s="17">
        <v>0</v>
      </c>
      <c r="AC4" s="17">
        <v>0</v>
      </c>
      <c r="AD4" s="17">
        <v>11</v>
      </c>
      <c r="AE4" s="17">
        <v>26</v>
      </c>
      <c r="AF4" s="65">
        <v>0.50980000000000003</v>
      </c>
      <c r="AG4" s="16">
        <v>51</v>
      </c>
      <c r="AH4" s="38"/>
      <c r="AI4" s="11"/>
      <c r="AJ4" s="11"/>
      <c r="AK4" s="11"/>
      <c r="AL4" s="16"/>
      <c r="AM4" s="17"/>
      <c r="AN4" s="17"/>
      <c r="AO4" s="17"/>
      <c r="AP4" s="17"/>
      <c r="AQ4" s="17"/>
      <c r="AR4" s="61"/>
      <c r="AS4" s="64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25">
      <c r="A5" s="1"/>
      <c r="B5" s="17"/>
      <c r="C5" s="19"/>
      <c r="D5" s="18"/>
      <c r="E5" s="17"/>
      <c r="F5" s="17"/>
      <c r="G5" s="17"/>
      <c r="H5" s="36"/>
      <c r="I5" s="17"/>
      <c r="J5" s="37"/>
      <c r="K5" s="21"/>
      <c r="L5" s="38"/>
      <c r="M5" s="11"/>
      <c r="N5" s="11"/>
      <c r="O5" s="11"/>
      <c r="P5" s="16"/>
      <c r="Q5" s="17"/>
      <c r="R5" s="17"/>
      <c r="S5" s="36"/>
      <c r="T5" s="17"/>
      <c r="U5" s="17"/>
      <c r="V5" s="39"/>
      <c r="W5" s="21"/>
      <c r="X5" s="17">
        <v>2018</v>
      </c>
      <c r="Y5" s="17" t="s">
        <v>32</v>
      </c>
      <c r="Z5" s="18" t="s">
        <v>31</v>
      </c>
      <c r="AA5" s="17">
        <v>19</v>
      </c>
      <c r="AB5" s="17">
        <v>0</v>
      </c>
      <c r="AC5" s="17">
        <v>0</v>
      </c>
      <c r="AD5" s="17">
        <v>32</v>
      </c>
      <c r="AE5" s="17">
        <v>70</v>
      </c>
      <c r="AF5" s="65">
        <v>0.5645</v>
      </c>
      <c r="AG5" s="16">
        <v>124</v>
      </c>
      <c r="AH5" s="38"/>
      <c r="AI5" s="11"/>
      <c r="AJ5" s="11"/>
      <c r="AK5" s="11"/>
      <c r="AL5" s="16"/>
      <c r="AM5" s="17"/>
      <c r="AN5" s="17"/>
      <c r="AO5" s="17"/>
      <c r="AP5" s="17"/>
      <c r="AQ5" s="17"/>
      <c r="AR5" s="61"/>
      <c r="AS5" s="64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57" x14ac:dyDescent="0.25">
      <c r="A6" s="1"/>
      <c r="B6" s="17"/>
      <c r="C6" s="19"/>
      <c r="D6" s="18"/>
      <c r="E6" s="17"/>
      <c r="F6" s="17"/>
      <c r="G6" s="17"/>
      <c r="H6" s="36"/>
      <c r="I6" s="17"/>
      <c r="J6" s="37"/>
      <c r="K6" s="21"/>
      <c r="L6" s="38"/>
      <c r="M6" s="11"/>
      <c r="N6" s="11"/>
      <c r="O6" s="11"/>
      <c r="P6" s="16"/>
      <c r="Q6" s="17"/>
      <c r="R6" s="17"/>
      <c r="S6" s="36"/>
      <c r="T6" s="17"/>
      <c r="U6" s="17"/>
      <c r="V6" s="39"/>
      <c r="W6" s="21"/>
      <c r="X6" s="17">
        <v>2019</v>
      </c>
      <c r="Y6" s="17" t="s">
        <v>33</v>
      </c>
      <c r="Z6" s="18" t="s">
        <v>31</v>
      </c>
      <c r="AA6" s="17">
        <v>16</v>
      </c>
      <c r="AB6" s="17">
        <v>1</v>
      </c>
      <c r="AC6" s="17">
        <v>5</v>
      </c>
      <c r="AD6" s="17">
        <v>42</v>
      </c>
      <c r="AE6" s="17">
        <v>89</v>
      </c>
      <c r="AF6" s="65">
        <v>0.72950000000000004</v>
      </c>
      <c r="AG6" s="16">
        <v>122</v>
      </c>
      <c r="AH6" s="38"/>
      <c r="AI6" s="17" t="s">
        <v>34</v>
      </c>
      <c r="AJ6" s="11"/>
      <c r="AK6" s="11" t="s">
        <v>35</v>
      </c>
      <c r="AL6" s="16"/>
      <c r="AM6" s="17"/>
      <c r="AN6" s="17"/>
      <c r="AO6" s="17"/>
      <c r="AP6" s="17"/>
      <c r="AQ6" s="17"/>
      <c r="AR6" s="61"/>
      <c r="AS6" s="64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25">
      <c r="A7" s="1"/>
      <c r="B7" s="17"/>
      <c r="C7" s="19"/>
      <c r="D7" s="18"/>
      <c r="E7" s="17"/>
      <c r="F7" s="17"/>
      <c r="G7" s="17"/>
      <c r="H7" s="36"/>
      <c r="I7" s="17"/>
      <c r="J7" s="37"/>
      <c r="K7" s="21"/>
      <c r="L7" s="38"/>
      <c r="M7" s="11"/>
      <c r="N7" s="11"/>
      <c r="O7" s="11"/>
      <c r="P7" s="16"/>
      <c r="Q7" s="17"/>
      <c r="R7" s="17"/>
      <c r="S7" s="36"/>
      <c r="T7" s="17"/>
      <c r="U7" s="17"/>
      <c r="V7" s="39"/>
      <c r="W7" s="21"/>
      <c r="X7" s="17">
        <v>2020</v>
      </c>
      <c r="Y7" s="17" t="s">
        <v>28</v>
      </c>
      <c r="Z7" s="18" t="s">
        <v>31</v>
      </c>
      <c r="AA7" s="17">
        <v>7</v>
      </c>
      <c r="AB7" s="17">
        <v>2</v>
      </c>
      <c r="AC7" s="17">
        <v>1</v>
      </c>
      <c r="AD7" s="17">
        <v>19</v>
      </c>
      <c r="AE7" s="17">
        <v>33</v>
      </c>
      <c r="AF7" s="65">
        <v>0.6875</v>
      </c>
      <c r="AG7" s="16">
        <v>48</v>
      </c>
      <c r="AH7" s="38"/>
      <c r="AI7" s="17" t="s">
        <v>34</v>
      </c>
      <c r="AJ7" s="11"/>
      <c r="AK7" s="11"/>
      <c r="AL7" s="16"/>
      <c r="AM7" s="17"/>
      <c r="AN7" s="17"/>
      <c r="AO7" s="17"/>
      <c r="AP7" s="17"/>
      <c r="AQ7" s="17"/>
      <c r="AR7" s="61"/>
      <c r="AS7" s="64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57" x14ac:dyDescent="0.25">
      <c r="A8" s="1"/>
      <c r="B8" s="17">
        <v>2021</v>
      </c>
      <c r="C8" s="17" t="s">
        <v>28</v>
      </c>
      <c r="D8" s="18" t="s">
        <v>29</v>
      </c>
      <c r="E8" s="17">
        <v>13</v>
      </c>
      <c r="F8" s="17">
        <v>0</v>
      </c>
      <c r="G8" s="17">
        <v>0</v>
      </c>
      <c r="H8" s="17">
        <v>12</v>
      </c>
      <c r="I8" s="17">
        <v>49</v>
      </c>
      <c r="J8" s="65">
        <v>0.73129999999999995</v>
      </c>
      <c r="K8" s="66">
        <f t="shared" ref="K8" si="0">PRODUCT(I8/J8)</f>
        <v>67.003965540817731</v>
      </c>
      <c r="L8" s="38"/>
      <c r="M8" s="38"/>
      <c r="N8" s="38"/>
      <c r="O8" s="11"/>
      <c r="P8" s="16"/>
      <c r="Q8" s="17">
        <v>2</v>
      </c>
      <c r="R8" s="17">
        <v>0</v>
      </c>
      <c r="S8" s="36">
        <v>0</v>
      </c>
      <c r="T8" s="17">
        <v>2</v>
      </c>
      <c r="U8" s="17">
        <v>6</v>
      </c>
      <c r="V8" s="39">
        <v>0.5</v>
      </c>
      <c r="W8" s="16">
        <v>12</v>
      </c>
      <c r="X8" s="17"/>
      <c r="Y8" s="19"/>
      <c r="Z8" s="18"/>
      <c r="AA8" s="17"/>
      <c r="AB8" s="17"/>
      <c r="AC8" s="17"/>
      <c r="AD8" s="36"/>
      <c r="AE8" s="17"/>
      <c r="AF8" s="37"/>
      <c r="AG8" s="21"/>
      <c r="AH8" s="11"/>
      <c r="AI8" s="11"/>
      <c r="AJ8" s="11"/>
      <c r="AK8" s="11"/>
      <c r="AL8" s="16"/>
      <c r="AM8" s="17"/>
      <c r="AN8" s="17"/>
      <c r="AO8" s="17"/>
      <c r="AP8" s="17"/>
      <c r="AQ8" s="17"/>
      <c r="AR8" s="61"/>
      <c r="AS8" s="64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57" x14ac:dyDescent="0.25">
      <c r="A9" s="1"/>
      <c r="B9" s="17">
        <v>2023</v>
      </c>
      <c r="C9" s="19" t="s">
        <v>73</v>
      </c>
      <c r="D9" s="18" t="s">
        <v>29</v>
      </c>
      <c r="E9" s="17">
        <v>13</v>
      </c>
      <c r="F9" s="17">
        <v>1</v>
      </c>
      <c r="G9" s="17">
        <v>6</v>
      </c>
      <c r="H9" s="36">
        <v>18</v>
      </c>
      <c r="I9" s="17">
        <v>53</v>
      </c>
      <c r="J9" s="37">
        <v>0.67100000000000004</v>
      </c>
      <c r="K9" s="21">
        <v>79</v>
      </c>
      <c r="L9" s="38"/>
      <c r="M9" s="11"/>
      <c r="N9" s="11"/>
      <c r="O9" s="11"/>
      <c r="P9" s="16"/>
      <c r="Q9" s="17"/>
      <c r="R9" s="17"/>
      <c r="S9" s="36"/>
      <c r="T9" s="17"/>
      <c r="U9" s="17"/>
      <c r="V9" s="39"/>
      <c r="W9" s="21"/>
      <c r="X9" s="17"/>
      <c r="Y9" s="19"/>
      <c r="Z9" s="18"/>
      <c r="AA9" s="17"/>
      <c r="AB9" s="17"/>
      <c r="AC9" s="17"/>
      <c r="AD9" s="36"/>
      <c r="AE9" s="17"/>
      <c r="AF9" s="37"/>
      <c r="AG9" s="21"/>
      <c r="AH9" s="11"/>
      <c r="AI9" s="11"/>
      <c r="AJ9" s="11"/>
      <c r="AK9" s="11"/>
      <c r="AL9" s="16"/>
      <c r="AM9" s="17"/>
      <c r="AN9" s="17"/>
      <c r="AO9" s="17"/>
      <c r="AP9" s="17"/>
      <c r="AQ9" s="17"/>
      <c r="AR9" s="61"/>
      <c r="AS9" s="64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</row>
    <row r="10" spans="1:57" ht="14.25" x14ac:dyDescent="0.2">
      <c r="A10" s="1"/>
      <c r="B10" s="40" t="s">
        <v>20</v>
      </c>
      <c r="C10" s="41"/>
      <c r="D10" s="42"/>
      <c r="E10" s="43">
        <f>SUM(E4:E9)</f>
        <v>26</v>
      </c>
      <c r="F10" s="43">
        <f>SUM(F4:F9)</f>
        <v>1</v>
      </c>
      <c r="G10" s="43">
        <f>SUM(G4:G9)</f>
        <v>6</v>
      </c>
      <c r="H10" s="43">
        <f>SUM(H4:H9)</f>
        <v>30</v>
      </c>
      <c r="I10" s="43">
        <f>SUM(I4:I9)</f>
        <v>102</v>
      </c>
      <c r="J10" s="44">
        <f>PRODUCT(I10/K10)</f>
        <v>0.69861116184193151</v>
      </c>
      <c r="K10" s="24">
        <f>SUM(K4:K9)</f>
        <v>146.00396554081772</v>
      </c>
      <c r="L10" s="15"/>
      <c r="M10" s="13"/>
      <c r="N10" s="45"/>
      <c r="O10" s="46"/>
      <c r="P10" s="16"/>
      <c r="Q10" s="43">
        <f>SUM(Q4:Q9)</f>
        <v>2</v>
      </c>
      <c r="R10" s="43">
        <f>SUM(R4:R9)</f>
        <v>0</v>
      </c>
      <c r="S10" s="43">
        <f>SUM(S4:S9)</f>
        <v>0</v>
      </c>
      <c r="T10" s="43">
        <f>SUM(T4:T9)</f>
        <v>2</v>
      </c>
      <c r="U10" s="43">
        <f>SUM(U4:U9)</f>
        <v>6</v>
      </c>
      <c r="V10" s="44">
        <f>PRODUCT(U10/W10)</f>
        <v>0.5</v>
      </c>
      <c r="W10" s="24">
        <f>SUM(W4:W9)</f>
        <v>12</v>
      </c>
      <c r="X10" s="9" t="s">
        <v>20</v>
      </c>
      <c r="Y10" s="10"/>
      <c r="Z10" s="8"/>
      <c r="AA10" s="43">
        <f>SUM(AA4:AA9)</f>
        <v>52</v>
      </c>
      <c r="AB10" s="43">
        <f>SUM(AB4:AB9)</f>
        <v>3</v>
      </c>
      <c r="AC10" s="43">
        <f>SUM(AC4:AC9)</f>
        <v>6</v>
      </c>
      <c r="AD10" s="43">
        <f>SUM(AD4:AD9)</f>
        <v>104</v>
      </c>
      <c r="AE10" s="43">
        <f>SUM(AE4:AE9)</f>
        <v>218</v>
      </c>
      <c r="AF10" s="44">
        <f>PRODUCT(AE10/AG10)</f>
        <v>0.63188405797101455</v>
      </c>
      <c r="AG10" s="24">
        <f>SUM(AG4:AG9)</f>
        <v>345</v>
      </c>
      <c r="AH10" s="15"/>
      <c r="AI10" s="13"/>
      <c r="AJ10" s="45"/>
      <c r="AK10" s="46"/>
      <c r="AL10" s="16"/>
      <c r="AM10" s="43">
        <f>SUM(AM4:AM9)</f>
        <v>0</v>
      </c>
      <c r="AN10" s="43">
        <f>SUM(AN4:AN9)</f>
        <v>0</v>
      </c>
      <c r="AO10" s="43">
        <f>SUM(AO4:AO9)</f>
        <v>0</v>
      </c>
      <c r="AP10" s="43">
        <f>SUM(AP4:AP9)</f>
        <v>0</v>
      </c>
      <c r="AQ10" s="43">
        <f>SUM(AQ4:AQ9)</f>
        <v>0</v>
      </c>
      <c r="AR10" s="44">
        <v>0</v>
      </c>
      <c r="AS10" s="35">
        <f>SUM(AS4:AS9)</f>
        <v>0</v>
      </c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25">
      <c r="A11" s="1"/>
      <c r="B11" s="1"/>
      <c r="C11" s="1"/>
      <c r="D11" s="1"/>
      <c r="E11" s="1"/>
      <c r="F11" s="1"/>
      <c r="G11" s="1"/>
      <c r="H11" s="1"/>
      <c r="I11" s="1"/>
      <c r="J11" s="20"/>
      <c r="K11" s="21"/>
      <c r="L11" s="16"/>
      <c r="M11" s="16"/>
      <c r="N11" s="16"/>
      <c r="O11" s="16"/>
      <c r="P11" s="1"/>
      <c r="Q11" s="1"/>
      <c r="R11" s="1"/>
      <c r="S11" s="1"/>
      <c r="T11" s="1"/>
      <c r="U11" s="16"/>
      <c r="V11" s="16"/>
      <c r="W11" s="21"/>
      <c r="X11" s="1"/>
      <c r="Y11" s="1"/>
      <c r="Z11" s="1"/>
      <c r="AA11" s="1"/>
      <c r="AB11" s="1"/>
      <c r="AC11" s="1"/>
      <c r="AD11" s="1"/>
      <c r="AE11" s="1"/>
      <c r="AF11" s="20"/>
      <c r="AG11" s="21"/>
      <c r="AH11" s="16"/>
      <c r="AI11" s="16"/>
      <c r="AJ11" s="16"/>
      <c r="AK11" s="16"/>
      <c r="AL11" s="1"/>
      <c r="AM11" s="1"/>
      <c r="AN11" s="1"/>
      <c r="AO11" s="1"/>
      <c r="AP11" s="1"/>
      <c r="AQ11" s="16"/>
      <c r="AR11" s="16"/>
      <c r="AS11" s="2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25">
      <c r="A12" s="1"/>
      <c r="B12" s="25" t="s">
        <v>21</v>
      </c>
      <c r="C12" s="26"/>
      <c r="D12" s="47"/>
      <c r="E12" s="8" t="s">
        <v>3</v>
      </c>
      <c r="F12" s="11" t="s">
        <v>6</v>
      </c>
      <c r="G12" s="8" t="s">
        <v>7</v>
      </c>
      <c r="H12" s="11" t="s">
        <v>8</v>
      </c>
      <c r="I12" s="11" t="s">
        <v>2</v>
      </c>
      <c r="J12" s="11" t="s">
        <v>10</v>
      </c>
      <c r="K12" s="16"/>
      <c r="L12" s="11" t="s">
        <v>11</v>
      </c>
      <c r="M12" s="11" t="s">
        <v>12</v>
      </c>
      <c r="N12" s="11" t="s">
        <v>22</v>
      </c>
      <c r="O12" s="11" t="s">
        <v>23</v>
      </c>
      <c r="Q12" s="1"/>
      <c r="R12" s="1" t="s">
        <v>13</v>
      </c>
      <c r="S12" s="1"/>
      <c r="T12" s="48" t="s">
        <v>27</v>
      </c>
      <c r="U12" s="16"/>
      <c r="V12" s="21"/>
      <c r="W12" s="21"/>
      <c r="X12" s="21"/>
      <c r="Y12" s="21"/>
      <c r="Z12" s="21"/>
      <c r="AA12" s="21"/>
      <c r="AB12" s="21"/>
      <c r="AC12" s="1"/>
      <c r="AD12" s="1"/>
      <c r="AE12" s="1"/>
      <c r="AF12" s="1"/>
      <c r="AG12" s="1"/>
      <c r="AH12" s="1"/>
      <c r="AI12" s="1"/>
      <c r="AJ12" s="1"/>
      <c r="AK12" s="1"/>
      <c r="AM12" s="21"/>
      <c r="AN12" s="21"/>
      <c r="AO12" s="21"/>
      <c r="AP12" s="21"/>
      <c r="AQ12" s="21"/>
      <c r="AR12" s="21"/>
      <c r="AS12" s="2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</row>
    <row r="13" spans="1:57" x14ac:dyDescent="0.25">
      <c r="A13" s="1"/>
      <c r="B13" s="22" t="s">
        <v>4</v>
      </c>
      <c r="C13" s="5"/>
      <c r="D13" s="23"/>
      <c r="E13" s="49">
        <v>46</v>
      </c>
      <c r="F13" s="49">
        <v>1</v>
      </c>
      <c r="G13" s="49">
        <v>2</v>
      </c>
      <c r="H13" s="49">
        <v>17</v>
      </c>
      <c r="I13" s="49">
        <v>109</v>
      </c>
      <c r="J13" s="50">
        <v>0.57699999999999996</v>
      </c>
      <c r="K13" s="1">
        <v>189</v>
      </c>
      <c r="L13" s="51">
        <f>PRODUCT((F13+G13)/E13)</f>
        <v>6.5217391304347824E-2</v>
      </c>
      <c r="M13" s="51">
        <f>PRODUCT(H13/E13)</f>
        <v>0.36956521739130432</v>
      </c>
      <c r="N13" s="51">
        <f>PRODUCT((F13+G13+H13)/E13)</f>
        <v>0.43478260869565216</v>
      </c>
      <c r="O13" s="51">
        <f>PRODUCT(I13/E13)</f>
        <v>2.3695652173913042</v>
      </c>
      <c r="Q13" s="1"/>
      <c r="R13" s="1"/>
      <c r="S13" s="1"/>
      <c r="T13" s="48" t="s">
        <v>24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</row>
    <row r="14" spans="1:57" x14ac:dyDescent="0.25">
      <c r="A14" s="1"/>
      <c r="B14" s="52" t="s">
        <v>14</v>
      </c>
      <c r="C14" s="53"/>
      <c r="D14" s="54"/>
      <c r="E14" s="49">
        <f>PRODUCT(E10+Q10)</f>
        <v>28</v>
      </c>
      <c r="F14" s="49">
        <f>PRODUCT(F10+R10)</f>
        <v>1</v>
      </c>
      <c r="G14" s="49">
        <f>PRODUCT(G10+S10)</f>
        <v>6</v>
      </c>
      <c r="H14" s="49">
        <f>PRODUCT(H10+T10)</f>
        <v>32</v>
      </c>
      <c r="I14" s="49">
        <f>PRODUCT(I10+U10)</f>
        <v>108</v>
      </c>
      <c r="J14" s="50">
        <f>PRODUCT(I14/K14)</f>
        <v>0.68352714838729778</v>
      </c>
      <c r="K14" s="1">
        <f>PRODUCT(K10+W10)</f>
        <v>158.00396554081772</v>
      </c>
      <c r="L14" s="51">
        <f>PRODUCT((F14+G14)/E14)</f>
        <v>0.25</v>
      </c>
      <c r="M14" s="51">
        <f>PRODUCT(H14/E14)</f>
        <v>1.1428571428571428</v>
      </c>
      <c r="N14" s="51">
        <f>PRODUCT((F14+G14+H14)/E14)</f>
        <v>1.3928571428571428</v>
      </c>
      <c r="O14" s="51">
        <f>PRODUCT(I14/E14)</f>
        <v>3.8571428571428572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25">
      <c r="A15" s="1"/>
      <c r="B15" s="55" t="s">
        <v>17</v>
      </c>
      <c r="C15" s="56"/>
      <c r="D15" s="57"/>
      <c r="E15" s="49">
        <f>PRODUCT(AA10+AM10)</f>
        <v>52</v>
      </c>
      <c r="F15" s="49">
        <f>PRODUCT(AB10+AN10)</f>
        <v>3</v>
      </c>
      <c r="G15" s="49">
        <f>PRODUCT(AC10+AO10)</f>
        <v>6</v>
      </c>
      <c r="H15" s="49">
        <f>PRODUCT(AD10+AP10)</f>
        <v>104</v>
      </c>
      <c r="I15" s="49">
        <f>PRODUCT(AE10+AQ10)</f>
        <v>218</v>
      </c>
      <c r="J15" s="50">
        <f>PRODUCT(I15/K15)</f>
        <v>0.63188405797101455</v>
      </c>
      <c r="K15" s="16">
        <f>PRODUCT(AG10+AS10)</f>
        <v>345</v>
      </c>
      <c r="L15" s="51">
        <f>PRODUCT((F15+G15)/E15)</f>
        <v>0.17307692307692307</v>
      </c>
      <c r="M15" s="51">
        <f>PRODUCT(H15/E15)</f>
        <v>2</v>
      </c>
      <c r="N15" s="51">
        <f>PRODUCT((F15+G15+H15)/E15)</f>
        <v>2.1730769230769229</v>
      </c>
      <c r="O15" s="51">
        <f>PRODUCT(I15/E15)</f>
        <v>4.1923076923076925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6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25">
      <c r="A16" s="1"/>
      <c r="B16" s="58" t="s">
        <v>20</v>
      </c>
      <c r="C16" s="59"/>
      <c r="D16" s="60"/>
      <c r="E16" s="49">
        <f>SUM(E13:E15)</f>
        <v>126</v>
      </c>
      <c r="F16" s="49">
        <f t="shared" ref="F16:I16" si="1">SUM(F13:F15)</f>
        <v>5</v>
      </c>
      <c r="G16" s="49">
        <f t="shared" si="1"/>
        <v>14</v>
      </c>
      <c r="H16" s="49">
        <f t="shared" si="1"/>
        <v>153</v>
      </c>
      <c r="I16" s="49">
        <f t="shared" si="1"/>
        <v>435</v>
      </c>
      <c r="J16" s="50">
        <f>PRODUCT(I16/K16)</f>
        <v>0.62860911448684698</v>
      </c>
      <c r="K16" s="1">
        <f>SUM(K13:K15)</f>
        <v>692.00396554081772</v>
      </c>
      <c r="L16" s="51">
        <f>PRODUCT((F16+G16)/E16)</f>
        <v>0.15079365079365079</v>
      </c>
      <c r="M16" s="51">
        <f>PRODUCT(H16/E16)</f>
        <v>1.2142857142857142</v>
      </c>
      <c r="N16" s="51">
        <f>PRODUCT((F16+G16+H16)/E16)</f>
        <v>1.3650793650793651</v>
      </c>
      <c r="O16" s="51">
        <f>PRODUCT(I16/E16)</f>
        <v>3.4523809523809526</v>
      </c>
      <c r="Q16" s="16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ht="14.25" x14ac:dyDescent="0.2">
      <c r="A17" s="1"/>
      <c r="B17" s="1"/>
      <c r="C17" s="1"/>
      <c r="D17" s="1"/>
      <c r="E17" s="16"/>
      <c r="F17" s="16"/>
      <c r="G17" s="16"/>
      <c r="H17" s="16"/>
      <c r="I17" s="16"/>
      <c r="J17" s="1"/>
      <c r="K17" s="1"/>
      <c r="L17" s="16"/>
      <c r="M17" s="16"/>
      <c r="N17" s="16"/>
      <c r="O17" s="16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ht="14.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ht="14.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</row>
    <row r="20" spans="1:57" ht="14.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</row>
    <row r="21" spans="1:57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</row>
    <row r="22" spans="1:57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</row>
    <row r="23" spans="1:57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</row>
    <row r="24" spans="1:57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</row>
    <row r="25" spans="1:57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</row>
    <row r="26" spans="1:57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</row>
    <row r="27" spans="1:57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</row>
    <row r="28" spans="1:57" ht="14.2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</row>
    <row r="29" spans="1:57" ht="14.2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</row>
    <row r="30" spans="1:57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</row>
    <row r="31" spans="1:57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</row>
    <row r="32" spans="1:57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</row>
    <row r="33" spans="1:57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  <row r="35" spans="1:57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</row>
    <row r="36" spans="1:57" ht="14.2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</row>
    <row r="37" spans="1:57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</row>
    <row r="38" spans="1:57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</row>
    <row r="39" spans="1:57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</row>
    <row r="40" spans="1:57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</row>
    <row r="41" spans="1:57" ht="14.2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</row>
    <row r="42" spans="1:57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</row>
    <row r="43" spans="1:57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</row>
    <row r="44" spans="1:57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</row>
    <row r="45" spans="1:57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</row>
    <row r="46" spans="1:57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</row>
    <row r="47" spans="1:57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</row>
    <row r="48" spans="1:57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</row>
    <row r="49" spans="1:57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</row>
    <row r="50" spans="1:57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</row>
    <row r="51" spans="1:57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</row>
    <row r="52" spans="1:57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</row>
    <row r="53" spans="1:57" s="64" customFormat="1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</row>
    <row r="54" spans="1:57" s="64" customFormat="1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</row>
    <row r="55" spans="1:57" s="64" customFormat="1" ht="14.25" x14ac:dyDescent="0.2">
      <c r="A55" s="1"/>
      <c r="B55" s="1"/>
      <c r="C55" s="1"/>
      <c r="D55" s="1"/>
      <c r="J55" s="1"/>
      <c r="K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</row>
    <row r="56" spans="1:57" s="64" customFormat="1" ht="14.25" x14ac:dyDescent="0.2">
      <c r="A56" s="1"/>
      <c r="B56" s="1"/>
      <c r="C56" s="1"/>
      <c r="D56" s="1"/>
      <c r="J56" s="1"/>
      <c r="K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</row>
    <row r="57" spans="1:57" s="64" customFormat="1" ht="14.25" x14ac:dyDescent="0.2">
      <c r="A57" s="1"/>
      <c r="B57" s="1"/>
      <c r="C57" s="1"/>
      <c r="D57" s="1"/>
      <c r="J57" s="1"/>
      <c r="K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</row>
    <row r="58" spans="1:57" s="64" customFormat="1" ht="14.25" x14ac:dyDescent="0.2">
      <c r="A58" s="1"/>
      <c r="B58" s="1"/>
      <c r="C58" s="1"/>
      <c r="D58" s="1"/>
      <c r="J58" s="1"/>
      <c r="K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</row>
    <row r="59" spans="1:57" s="64" customFormat="1" ht="14.25" x14ac:dyDescent="0.2">
      <c r="A59" s="1"/>
      <c r="B59" s="1"/>
      <c r="C59" s="1"/>
      <c r="D59" s="1"/>
      <c r="J59" s="1"/>
      <c r="K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</row>
    <row r="60" spans="1:57" s="64" customFormat="1" ht="14.25" x14ac:dyDescent="0.2">
      <c r="A60" s="1"/>
      <c r="B60" s="1"/>
      <c r="C60" s="1"/>
      <c r="D60" s="1"/>
      <c r="J60" s="1"/>
      <c r="K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</row>
    <row r="61" spans="1:57" s="64" customFormat="1" ht="14.25" x14ac:dyDescent="0.2">
      <c r="A61" s="1"/>
      <c r="B61" s="1"/>
      <c r="C61" s="1"/>
      <c r="D61" s="1"/>
      <c r="J61" s="1"/>
      <c r="K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</row>
    <row r="62" spans="1:57" s="64" customFormat="1" ht="14.25" x14ac:dyDescent="0.2">
      <c r="A62" s="1"/>
      <c r="B62" s="1"/>
      <c r="C62" s="1"/>
      <c r="D62" s="1"/>
      <c r="J62" s="1"/>
      <c r="K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</row>
    <row r="63" spans="1:57" s="64" customFormat="1" ht="14.25" x14ac:dyDescent="0.2">
      <c r="A63" s="1"/>
      <c r="B63" s="1"/>
      <c r="C63" s="1"/>
      <c r="D63" s="1"/>
      <c r="J63" s="1"/>
      <c r="K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</row>
    <row r="64" spans="1:57" s="64" customFormat="1" ht="14.25" x14ac:dyDescent="0.2">
      <c r="A64" s="1"/>
      <c r="B64" s="1"/>
      <c r="C64" s="1"/>
      <c r="D64" s="1"/>
      <c r="J64" s="1"/>
      <c r="K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</row>
    <row r="65" spans="1:57" s="64" customFormat="1" ht="14.25" x14ac:dyDescent="0.2">
      <c r="A65" s="1"/>
      <c r="B65" s="1"/>
      <c r="C65" s="1"/>
      <c r="D65" s="1"/>
      <c r="J65" s="1"/>
      <c r="K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</row>
    <row r="66" spans="1:57" s="64" customFormat="1" ht="14.25" x14ac:dyDescent="0.2">
      <c r="A66" s="1"/>
      <c r="B66" s="1"/>
      <c r="C66" s="1"/>
      <c r="D66" s="1"/>
      <c r="J66" s="1"/>
      <c r="K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</row>
    <row r="67" spans="1:57" s="64" customFormat="1" ht="14.25" x14ac:dyDescent="0.2">
      <c r="A67" s="1"/>
      <c r="B67" s="1"/>
      <c r="C67" s="1"/>
      <c r="D67" s="1"/>
      <c r="J67" s="1"/>
      <c r="K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</row>
    <row r="68" spans="1:57" s="64" customFormat="1" ht="14.25" x14ac:dyDescent="0.2">
      <c r="A68" s="1"/>
      <c r="B68" s="1"/>
      <c r="C68" s="1"/>
      <c r="D68" s="1"/>
      <c r="J68" s="1"/>
      <c r="K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</row>
    <row r="69" spans="1:57" s="64" customFormat="1" ht="14.25" x14ac:dyDescent="0.2">
      <c r="A69" s="1"/>
      <c r="B69" s="1"/>
      <c r="C69" s="1"/>
      <c r="D69" s="1"/>
      <c r="J69" s="1"/>
      <c r="K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</row>
    <row r="70" spans="1:57" s="64" customFormat="1" ht="14.25" x14ac:dyDescent="0.2">
      <c r="A70" s="1"/>
      <c r="B70" s="1"/>
      <c r="C70" s="1"/>
      <c r="D70" s="1"/>
      <c r="J70" s="1"/>
      <c r="K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</row>
    <row r="71" spans="1:57" s="64" customFormat="1" ht="14.25" x14ac:dyDescent="0.2">
      <c r="A71" s="1"/>
      <c r="B71" s="1"/>
      <c r="C71" s="1"/>
      <c r="D71" s="1"/>
      <c r="J71" s="1"/>
      <c r="K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</row>
    <row r="72" spans="1:57" s="64" customFormat="1" ht="14.25" x14ac:dyDescent="0.2">
      <c r="A72" s="1"/>
      <c r="B72" s="1"/>
      <c r="C72" s="1"/>
      <c r="D72" s="1"/>
      <c r="J72" s="1"/>
      <c r="K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</row>
    <row r="73" spans="1:57" s="64" customFormat="1" ht="14.25" x14ac:dyDescent="0.2">
      <c r="A73" s="1"/>
      <c r="B73" s="1"/>
      <c r="C73" s="1"/>
      <c r="D73" s="1"/>
      <c r="J73" s="1"/>
      <c r="K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</row>
    <row r="74" spans="1:57" s="64" customFormat="1" ht="14.25" x14ac:dyDescent="0.2">
      <c r="A74" s="1"/>
      <c r="B74" s="1"/>
      <c r="C74" s="1"/>
      <c r="D74" s="1"/>
      <c r="J74" s="1"/>
      <c r="K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</row>
    <row r="75" spans="1:57" s="64" customFormat="1" ht="14.25" x14ac:dyDescent="0.2">
      <c r="A75" s="1"/>
      <c r="B75" s="1"/>
      <c r="C75" s="1"/>
      <c r="D75" s="1"/>
      <c r="J75" s="1"/>
      <c r="K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</row>
    <row r="76" spans="1:57" s="64" customFormat="1" ht="14.25" x14ac:dyDescent="0.2">
      <c r="A76" s="1"/>
      <c r="B76" s="1"/>
      <c r="C76" s="1"/>
      <c r="D76" s="1"/>
      <c r="J76" s="1"/>
      <c r="K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</row>
    <row r="77" spans="1:57" s="64" customFormat="1" ht="14.25" x14ac:dyDescent="0.2">
      <c r="A77" s="1"/>
      <c r="B77" s="1"/>
      <c r="C77" s="1"/>
      <c r="D77" s="1"/>
      <c r="J77" s="1"/>
      <c r="K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</row>
    <row r="78" spans="1:57" s="64" customFormat="1" ht="14.25" x14ac:dyDescent="0.2">
      <c r="A78" s="1"/>
      <c r="B78" s="1"/>
      <c r="C78" s="1"/>
      <c r="D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</row>
    <row r="79" spans="1:57" s="64" customFormat="1" ht="14.25" x14ac:dyDescent="0.2">
      <c r="A79" s="1"/>
      <c r="B79" s="1"/>
      <c r="C79" s="1"/>
      <c r="D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</row>
    <row r="80" spans="1:57" s="64" customFormat="1" ht="14.25" x14ac:dyDescent="0.2">
      <c r="A80" s="1"/>
      <c r="B80" s="1"/>
      <c r="C80" s="1"/>
      <c r="D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</row>
    <row r="81" spans="1:57" s="64" customFormat="1" ht="14.25" x14ac:dyDescent="0.2">
      <c r="A81" s="1"/>
      <c r="B81" s="1"/>
      <c r="C81" s="1"/>
      <c r="D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</row>
    <row r="82" spans="1:57" s="64" customFormat="1" ht="14.25" x14ac:dyDescent="0.2">
      <c r="A82" s="1"/>
      <c r="B82" s="1"/>
      <c r="C82" s="1"/>
      <c r="D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</row>
    <row r="83" spans="1:57" s="64" customFormat="1" ht="14.25" x14ac:dyDescent="0.2">
      <c r="A83" s="1"/>
      <c r="B83" s="1"/>
      <c r="C83" s="1"/>
      <c r="D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</row>
    <row r="84" spans="1:57" s="64" customFormat="1" ht="14.25" x14ac:dyDescent="0.2">
      <c r="A84" s="1"/>
      <c r="B84" s="1"/>
      <c r="C84" s="1"/>
      <c r="D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</row>
    <row r="85" spans="1:57" s="64" customFormat="1" ht="14.25" x14ac:dyDescent="0.2">
      <c r="A85" s="1"/>
      <c r="B85" s="1"/>
      <c r="C85" s="1"/>
      <c r="D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</row>
    <row r="86" spans="1:57" s="64" customFormat="1" ht="14.25" x14ac:dyDescent="0.2">
      <c r="A86" s="1"/>
      <c r="B86" s="1"/>
      <c r="C86" s="1"/>
      <c r="D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</row>
    <row r="87" spans="1:57" s="64" customFormat="1" ht="14.25" x14ac:dyDescent="0.2">
      <c r="A87" s="1"/>
      <c r="B87" s="1"/>
      <c r="C87" s="1"/>
      <c r="D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</row>
    <row r="88" spans="1:57" s="64" customFormat="1" ht="14.25" x14ac:dyDescent="0.2">
      <c r="A88" s="1"/>
      <c r="B88" s="1"/>
      <c r="C88" s="1"/>
      <c r="D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</row>
    <row r="89" spans="1:57" s="64" customFormat="1" ht="14.25" x14ac:dyDescent="0.2">
      <c r="A89" s="1"/>
      <c r="B89" s="1"/>
      <c r="C89" s="1"/>
      <c r="D89" s="1"/>
      <c r="Q89" s="16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6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</row>
    <row r="90" spans="1:57" s="64" customFormat="1" ht="14.25" x14ac:dyDescent="0.2">
      <c r="A90" s="1"/>
      <c r="B90" s="1"/>
      <c r="C90" s="1"/>
      <c r="D90" s="1"/>
      <c r="Q90" s="16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6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</row>
    <row r="91" spans="1:57" s="64" customFormat="1" ht="14.25" x14ac:dyDescent="0.2">
      <c r="A91" s="1"/>
      <c r="B91" s="1"/>
      <c r="C91" s="1"/>
      <c r="D91" s="1"/>
      <c r="Q91" s="16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6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</row>
    <row r="92" spans="1:57" s="64" customFormat="1" ht="14.25" x14ac:dyDescent="0.2">
      <c r="A92" s="1"/>
      <c r="B92" s="1"/>
      <c r="C92" s="1"/>
      <c r="D92" s="1"/>
      <c r="Q92" s="16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6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</row>
    <row r="93" spans="1:57" s="64" customFormat="1" ht="14.25" x14ac:dyDescent="0.2">
      <c r="A93" s="1"/>
      <c r="B93" s="1"/>
      <c r="C93" s="1"/>
      <c r="D93" s="1"/>
      <c r="Q93" s="16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6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</row>
    <row r="94" spans="1:57" s="64" customFormat="1" ht="14.25" x14ac:dyDescent="0.2">
      <c r="A94" s="1"/>
      <c r="B94" s="1"/>
      <c r="C94" s="1"/>
      <c r="D94" s="1"/>
      <c r="Q94" s="16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6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</row>
    <row r="95" spans="1:57" s="64" customFormat="1" ht="14.25" x14ac:dyDescent="0.2">
      <c r="A95" s="1"/>
      <c r="B95" s="1"/>
      <c r="C95" s="1"/>
      <c r="D95" s="1"/>
      <c r="Q95" s="16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6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</row>
    <row r="96" spans="1:57" s="64" customFormat="1" ht="14.25" x14ac:dyDescent="0.2">
      <c r="A96" s="1"/>
      <c r="B96" s="1"/>
      <c r="C96" s="1"/>
      <c r="D96" s="1"/>
      <c r="Q96" s="16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6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</row>
    <row r="97" spans="1:57" s="64" customFormat="1" ht="14.25" x14ac:dyDescent="0.2">
      <c r="A97" s="1"/>
      <c r="B97" s="1"/>
      <c r="C97" s="1"/>
      <c r="D97" s="1"/>
      <c r="Q97" s="16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6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</row>
    <row r="98" spans="1:57" s="64" customFormat="1" ht="14.25" x14ac:dyDescent="0.2">
      <c r="A98" s="1"/>
      <c r="B98" s="1"/>
      <c r="C98" s="1"/>
      <c r="D98" s="1"/>
      <c r="Q98" s="16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6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</row>
    <row r="99" spans="1:57" s="64" customFormat="1" ht="14.25" x14ac:dyDescent="0.2">
      <c r="A99" s="1"/>
      <c r="B99" s="1"/>
      <c r="C99" s="1"/>
      <c r="D99" s="1"/>
      <c r="Q99" s="16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6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</row>
    <row r="100" spans="1:57" s="64" customFormat="1" ht="14.25" x14ac:dyDescent="0.2">
      <c r="A100" s="1"/>
      <c r="B100" s="1"/>
      <c r="C100" s="1"/>
      <c r="D100" s="1"/>
      <c r="Q100" s="16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6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</row>
    <row r="101" spans="1:57" s="64" customFormat="1" ht="14.25" x14ac:dyDescent="0.2">
      <c r="A101" s="1"/>
      <c r="B101" s="1"/>
      <c r="C101" s="1"/>
      <c r="D101" s="1"/>
      <c r="Q101" s="16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6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</row>
    <row r="102" spans="1:57" s="64" customFormat="1" ht="14.25" x14ac:dyDescent="0.2">
      <c r="A102" s="1"/>
      <c r="B102" s="1"/>
      <c r="C102" s="1"/>
      <c r="D102" s="1"/>
      <c r="Q102" s="16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6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</row>
    <row r="103" spans="1:57" s="64" customFormat="1" ht="14.25" x14ac:dyDescent="0.2">
      <c r="A103" s="1"/>
      <c r="B103" s="1"/>
      <c r="C103" s="1"/>
      <c r="D103" s="1"/>
      <c r="Q103" s="16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6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</row>
    <row r="104" spans="1:57" s="64" customFormat="1" ht="14.25" x14ac:dyDescent="0.2">
      <c r="A104" s="1"/>
      <c r="B104" s="1"/>
      <c r="C104" s="1"/>
      <c r="D104" s="1"/>
      <c r="Q104" s="16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6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</row>
    <row r="105" spans="1:57" s="64" customFormat="1" ht="14.25" x14ac:dyDescent="0.2">
      <c r="A105" s="1"/>
      <c r="B105" s="1"/>
      <c r="C105" s="1"/>
      <c r="D105" s="1"/>
      <c r="Q105" s="16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6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</row>
    <row r="106" spans="1:57" s="64" customFormat="1" ht="14.25" x14ac:dyDescent="0.2">
      <c r="A106" s="1"/>
      <c r="B106" s="1"/>
      <c r="C106" s="1"/>
      <c r="D106" s="1"/>
      <c r="Q106" s="16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6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</row>
    <row r="107" spans="1:57" s="64" customFormat="1" ht="14.25" x14ac:dyDescent="0.2">
      <c r="A107" s="1"/>
      <c r="B107" s="1"/>
      <c r="C107" s="1"/>
      <c r="D107" s="1"/>
      <c r="Q107" s="16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6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</row>
    <row r="108" spans="1:57" s="64" customFormat="1" ht="14.25" x14ac:dyDescent="0.2">
      <c r="A108" s="1"/>
      <c r="B108" s="1"/>
      <c r="C108" s="1"/>
      <c r="D108" s="1"/>
      <c r="Q108" s="16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6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</row>
    <row r="109" spans="1:57" s="64" customFormat="1" ht="14.25" x14ac:dyDescent="0.2">
      <c r="A109" s="1"/>
      <c r="B109" s="1"/>
      <c r="C109" s="1"/>
      <c r="D109" s="1"/>
      <c r="Q109" s="16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6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</row>
    <row r="110" spans="1:57" s="64" customFormat="1" ht="14.25" x14ac:dyDescent="0.2">
      <c r="A110" s="1"/>
      <c r="B110" s="1"/>
      <c r="C110" s="1"/>
      <c r="D110" s="1"/>
      <c r="Q110" s="16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6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</row>
    <row r="111" spans="1:57" s="64" customFormat="1" ht="14.25" x14ac:dyDescent="0.2">
      <c r="A111" s="1"/>
      <c r="B111" s="1"/>
      <c r="C111" s="1"/>
      <c r="D111" s="1"/>
      <c r="Q111" s="16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6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</row>
    <row r="112" spans="1:57" s="64" customFormat="1" ht="14.25" x14ac:dyDescent="0.2">
      <c r="A112" s="1"/>
      <c r="B112" s="1"/>
      <c r="C112" s="1"/>
      <c r="D112" s="1"/>
      <c r="Q112" s="16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6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</row>
    <row r="113" spans="1:57" s="64" customFormat="1" ht="14.25" x14ac:dyDescent="0.2">
      <c r="A113" s="1"/>
      <c r="B113" s="1"/>
      <c r="C113" s="1"/>
      <c r="D113" s="1"/>
      <c r="Q113" s="16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6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</row>
    <row r="114" spans="1:57" s="64" customFormat="1" ht="14.25" x14ac:dyDescent="0.2">
      <c r="A114" s="1"/>
      <c r="B114" s="1"/>
      <c r="C114" s="1"/>
      <c r="D114" s="1"/>
      <c r="Q114" s="16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6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</row>
    <row r="115" spans="1:57" s="64" customFormat="1" ht="14.25" x14ac:dyDescent="0.2">
      <c r="A115" s="1"/>
      <c r="B115" s="1"/>
      <c r="C115" s="1"/>
      <c r="D115" s="1"/>
      <c r="Q115" s="16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6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</row>
    <row r="116" spans="1:57" s="64" customFormat="1" ht="14.25" x14ac:dyDescent="0.2">
      <c r="A116" s="1"/>
      <c r="B116" s="1"/>
      <c r="C116" s="1"/>
      <c r="D116" s="1"/>
      <c r="Q116" s="16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6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</row>
    <row r="117" spans="1:57" s="64" customFormat="1" ht="14.25" x14ac:dyDescent="0.2">
      <c r="A117" s="1"/>
      <c r="B117" s="1"/>
      <c r="C117" s="1"/>
      <c r="D117" s="1"/>
      <c r="Q117" s="16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6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</row>
    <row r="118" spans="1:57" s="64" customFormat="1" ht="14.25" x14ac:dyDescent="0.2">
      <c r="A118" s="1"/>
      <c r="B118" s="1"/>
      <c r="C118" s="1"/>
      <c r="D118" s="1"/>
      <c r="Q118" s="16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6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</row>
    <row r="119" spans="1:57" s="64" customFormat="1" ht="14.25" x14ac:dyDescent="0.2">
      <c r="A119" s="1"/>
      <c r="B119" s="1"/>
      <c r="C119" s="1"/>
      <c r="D119" s="1"/>
      <c r="Q119" s="16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6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</row>
    <row r="120" spans="1:57" s="64" customFormat="1" ht="14.25" x14ac:dyDescent="0.2">
      <c r="A120" s="1"/>
      <c r="B120" s="1"/>
      <c r="C120" s="1"/>
      <c r="D120" s="1"/>
      <c r="Q120" s="16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6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</row>
    <row r="121" spans="1:57" s="64" customFormat="1" ht="14.25" x14ac:dyDescent="0.2">
      <c r="A121" s="1"/>
      <c r="B121" s="1"/>
      <c r="C121" s="1"/>
      <c r="D121" s="1"/>
      <c r="Q121" s="16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6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</row>
    <row r="122" spans="1:57" s="64" customFormat="1" ht="14.25" x14ac:dyDescent="0.2">
      <c r="A122" s="1"/>
      <c r="B122" s="1"/>
      <c r="C122" s="1"/>
      <c r="D122" s="1"/>
      <c r="Q122" s="16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6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</row>
    <row r="123" spans="1:57" s="64" customFormat="1" ht="14.25" x14ac:dyDescent="0.2">
      <c r="A123" s="1"/>
      <c r="B123" s="1"/>
      <c r="C123" s="1"/>
      <c r="D123" s="1"/>
      <c r="Q123" s="16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6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</row>
    <row r="124" spans="1:57" s="64" customFormat="1" ht="14.25" x14ac:dyDescent="0.2">
      <c r="A124" s="1"/>
      <c r="B124" s="1"/>
      <c r="C124" s="1"/>
      <c r="D124" s="1"/>
      <c r="Q124" s="16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6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</row>
    <row r="125" spans="1:57" s="64" customFormat="1" ht="14.25" x14ac:dyDescent="0.2">
      <c r="A125" s="1"/>
      <c r="B125" s="1"/>
      <c r="C125" s="1"/>
      <c r="D125" s="1"/>
      <c r="Q125" s="16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6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</row>
    <row r="126" spans="1:57" s="64" customFormat="1" ht="14.25" x14ac:dyDescent="0.2">
      <c r="A126" s="1"/>
      <c r="B126" s="1"/>
      <c r="C126" s="1"/>
      <c r="D126" s="1"/>
      <c r="Q126" s="16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6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</row>
    <row r="127" spans="1:57" s="64" customFormat="1" ht="14.25" x14ac:dyDescent="0.2">
      <c r="A127" s="1"/>
      <c r="B127" s="1"/>
      <c r="C127" s="1"/>
      <c r="D127" s="1"/>
      <c r="Q127" s="16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6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</row>
    <row r="128" spans="1:57" s="64" customFormat="1" ht="14.25" x14ac:dyDescent="0.2">
      <c r="A128" s="1"/>
      <c r="B128" s="1"/>
      <c r="C128" s="1"/>
      <c r="D128" s="1"/>
      <c r="Q128" s="16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6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</row>
    <row r="129" spans="1:57" s="64" customFormat="1" ht="14.25" x14ac:dyDescent="0.2">
      <c r="A129" s="1"/>
      <c r="B129" s="1"/>
      <c r="C129" s="1"/>
      <c r="D129" s="1"/>
      <c r="Q129" s="16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6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</row>
    <row r="130" spans="1:57" s="64" customFormat="1" ht="14.25" x14ac:dyDescent="0.2">
      <c r="A130" s="1"/>
      <c r="B130" s="1"/>
      <c r="C130" s="1"/>
      <c r="D130" s="1"/>
      <c r="Q130" s="16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6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</row>
    <row r="131" spans="1:57" s="64" customFormat="1" ht="14.25" x14ac:dyDescent="0.2">
      <c r="A131" s="1"/>
      <c r="B131" s="1"/>
      <c r="C131" s="1"/>
      <c r="D131" s="1"/>
      <c r="Q131" s="16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6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</row>
    <row r="132" spans="1:57" s="64" customFormat="1" ht="14.25" x14ac:dyDescent="0.2">
      <c r="A132" s="1"/>
      <c r="B132" s="1"/>
      <c r="C132" s="1"/>
      <c r="D132" s="1"/>
      <c r="Q132" s="16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6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</row>
    <row r="133" spans="1:57" s="64" customFormat="1" ht="14.25" x14ac:dyDescent="0.2">
      <c r="A133" s="1"/>
      <c r="B133" s="1"/>
      <c r="C133" s="1"/>
      <c r="D133" s="1"/>
      <c r="Q133" s="16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6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</row>
    <row r="134" spans="1:57" s="64" customFormat="1" ht="14.25" x14ac:dyDescent="0.2">
      <c r="A134" s="1"/>
      <c r="B134" s="1"/>
      <c r="C134" s="1"/>
      <c r="D134" s="1"/>
      <c r="Q134" s="16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6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</row>
    <row r="135" spans="1:57" s="64" customFormat="1" ht="14.25" x14ac:dyDescent="0.2">
      <c r="A135" s="1"/>
      <c r="B135" s="1"/>
      <c r="C135" s="1"/>
      <c r="D135" s="1"/>
      <c r="Q135" s="16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6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</row>
    <row r="136" spans="1:57" s="64" customFormat="1" ht="14.25" x14ac:dyDescent="0.2">
      <c r="A136" s="1"/>
      <c r="B136" s="1"/>
      <c r="C136" s="1"/>
      <c r="D136" s="1"/>
      <c r="Q136" s="16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6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</row>
    <row r="137" spans="1:57" s="64" customFormat="1" ht="14.25" x14ac:dyDescent="0.2">
      <c r="A137" s="1"/>
      <c r="B137" s="1"/>
      <c r="C137" s="1"/>
      <c r="D137" s="1"/>
      <c r="Q137" s="16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6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</row>
    <row r="138" spans="1:57" s="64" customFormat="1" ht="14.25" x14ac:dyDescent="0.2">
      <c r="A138" s="1"/>
      <c r="B138" s="1"/>
      <c r="C138" s="1"/>
      <c r="D138" s="1"/>
      <c r="Q138" s="16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6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</row>
    <row r="139" spans="1:57" s="64" customFormat="1" ht="14.25" x14ac:dyDescent="0.2">
      <c r="A139" s="1"/>
      <c r="B139" s="1"/>
      <c r="C139" s="1"/>
      <c r="D139" s="1"/>
      <c r="Q139" s="16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6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</row>
    <row r="140" spans="1:57" s="64" customFormat="1" ht="14.25" x14ac:dyDescent="0.2">
      <c r="A140" s="1"/>
      <c r="B140" s="1"/>
      <c r="C140" s="1"/>
      <c r="D140" s="1"/>
      <c r="Q140" s="16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6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</row>
    <row r="141" spans="1:57" s="64" customFormat="1" ht="14.25" x14ac:dyDescent="0.2">
      <c r="A141" s="1"/>
      <c r="B141" s="1"/>
      <c r="C141" s="1"/>
      <c r="D141" s="1"/>
      <c r="Q141" s="16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6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</row>
    <row r="142" spans="1:57" s="64" customFormat="1" ht="14.25" x14ac:dyDescent="0.2">
      <c r="A142" s="1"/>
      <c r="B142" s="1"/>
      <c r="C142" s="1"/>
      <c r="D142" s="1"/>
      <c r="Q142" s="16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6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</row>
    <row r="143" spans="1:57" s="64" customFormat="1" ht="14.25" x14ac:dyDescent="0.2">
      <c r="A143" s="1"/>
      <c r="B143" s="1"/>
      <c r="C143" s="1"/>
      <c r="D143" s="1"/>
      <c r="Q143" s="16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6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</row>
    <row r="144" spans="1:57" s="64" customFormat="1" ht="14.25" x14ac:dyDescent="0.2">
      <c r="A144" s="1"/>
      <c r="B144" s="1"/>
      <c r="C144" s="1"/>
      <c r="D144" s="1"/>
      <c r="Q144" s="16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6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</row>
    <row r="145" spans="1:57" s="64" customFormat="1" ht="14.25" x14ac:dyDescent="0.2">
      <c r="A145" s="1"/>
      <c r="B145" s="1"/>
      <c r="C145" s="1"/>
      <c r="D145" s="1"/>
      <c r="Q145" s="16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6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</row>
    <row r="146" spans="1:57" s="64" customFormat="1" ht="14.25" x14ac:dyDescent="0.2">
      <c r="A146" s="1"/>
      <c r="B146" s="1"/>
      <c r="C146" s="1"/>
      <c r="D146" s="1"/>
      <c r="Q146" s="16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6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</row>
    <row r="147" spans="1:57" s="64" customFormat="1" ht="14.25" x14ac:dyDescent="0.2">
      <c r="A147" s="1"/>
      <c r="B147" s="1"/>
      <c r="C147" s="1"/>
      <c r="D147" s="1"/>
      <c r="Q147" s="16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6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</row>
    <row r="148" spans="1:57" s="64" customFormat="1" ht="14.25" x14ac:dyDescent="0.2">
      <c r="A148" s="1"/>
      <c r="B148" s="1"/>
      <c r="C148" s="1"/>
      <c r="D148" s="1"/>
      <c r="Q148" s="16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6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</row>
    <row r="149" spans="1:57" s="64" customFormat="1" ht="14.25" x14ac:dyDescent="0.2">
      <c r="A149" s="1"/>
      <c r="B149" s="1"/>
      <c r="C149" s="1"/>
      <c r="D149" s="1"/>
      <c r="Q149" s="16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6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</row>
    <row r="150" spans="1:57" s="64" customFormat="1" ht="14.25" x14ac:dyDescent="0.2">
      <c r="A150" s="1"/>
      <c r="B150" s="1"/>
      <c r="C150" s="1"/>
      <c r="D150" s="1"/>
      <c r="Q150" s="16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6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</row>
    <row r="151" spans="1:57" s="64" customFormat="1" ht="14.25" x14ac:dyDescent="0.2">
      <c r="A151" s="1"/>
      <c r="B151" s="1"/>
      <c r="C151" s="1"/>
      <c r="D151" s="1"/>
      <c r="Q151" s="16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6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</row>
    <row r="152" spans="1:57" s="64" customFormat="1" ht="14.25" x14ac:dyDescent="0.2">
      <c r="A152" s="1"/>
      <c r="B152" s="1"/>
      <c r="C152" s="1"/>
      <c r="D152" s="1"/>
      <c r="Q152" s="16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6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</row>
    <row r="153" spans="1:57" s="64" customFormat="1" ht="14.25" x14ac:dyDescent="0.2">
      <c r="A153" s="1"/>
      <c r="B153" s="1"/>
      <c r="C153" s="1"/>
      <c r="D153" s="1"/>
      <c r="Q153" s="16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6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</row>
    <row r="154" spans="1:57" s="64" customFormat="1" ht="14.25" x14ac:dyDescent="0.2">
      <c r="A154" s="1"/>
      <c r="B154" s="1"/>
      <c r="C154" s="1"/>
      <c r="D154" s="1"/>
      <c r="Q154" s="16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6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</row>
    <row r="155" spans="1:57" s="64" customFormat="1" ht="14.25" x14ac:dyDescent="0.2">
      <c r="A155" s="1"/>
      <c r="B155" s="1"/>
      <c r="C155" s="1"/>
      <c r="D155" s="1"/>
      <c r="Q155" s="16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6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</row>
    <row r="156" spans="1:57" s="64" customFormat="1" ht="14.25" x14ac:dyDescent="0.2">
      <c r="A156" s="1"/>
      <c r="B156" s="1"/>
      <c r="C156" s="1"/>
      <c r="D156" s="1"/>
      <c r="Q156" s="16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6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</row>
    <row r="157" spans="1:57" s="64" customFormat="1" ht="14.25" x14ac:dyDescent="0.2">
      <c r="A157" s="1"/>
      <c r="B157" s="1"/>
      <c r="C157" s="1"/>
      <c r="D157" s="1"/>
      <c r="Q157" s="16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6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</row>
    <row r="158" spans="1:57" s="64" customFormat="1" ht="14.25" x14ac:dyDescent="0.2">
      <c r="A158" s="1"/>
      <c r="B158" s="1"/>
      <c r="C158" s="1"/>
      <c r="D158" s="1"/>
      <c r="Q158" s="16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6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</row>
    <row r="159" spans="1:57" s="64" customFormat="1" ht="14.25" x14ac:dyDescent="0.2">
      <c r="A159" s="1"/>
      <c r="B159" s="1"/>
      <c r="C159" s="1"/>
      <c r="D159" s="1"/>
      <c r="Q159" s="16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6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</row>
    <row r="160" spans="1:57" s="64" customFormat="1" ht="14.25" x14ac:dyDescent="0.2">
      <c r="A160" s="1"/>
      <c r="B160" s="1"/>
      <c r="C160" s="1"/>
      <c r="D160" s="1"/>
      <c r="Q160" s="16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6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</row>
    <row r="161" spans="1:57" s="64" customFormat="1" ht="14.25" x14ac:dyDescent="0.2">
      <c r="A161" s="1"/>
      <c r="B161" s="1"/>
      <c r="C161" s="1"/>
      <c r="D161" s="1"/>
      <c r="Q161" s="16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6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</row>
    <row r="162" spans="1:57" s="64" customFormat="1" ht="14.25" x14ac:dyDescent="0.2">
      <c r="A162" s="1"/>
      <c r="B162" s="1"/>
      <c r="C162" s="1"/>
      <c r="D162" s="1"/>
      <c r="Q162" s="16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6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</row>
    <row r="163" spans="1:57" s="64" customFormat="1" ht="14.25" x14ac:dyDescent="0.2">
      <c r="A163" s="1"/>
      <c r="B163" s="1"/>
      <c r="C163" s="1"/>
      <c r="D163" s="1"/>
      <c r="Q163" s="16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6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</row>
    <row r="164" spans="1:57" s="64" customFormat="1" ht="14.25" x14ac:dyDescent="0.2">
      <c r="A164" s="1"/>
      <c r="B164" s="1"/>
      <c r="C164" s="1"/>
      <c r="D164" s="1"/>
      <c r="Q164" s="16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6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</row>
    <row r="165" spans="1:57" s="64" customFormat="1" ht="14.25" x14ac:dyDescent="0.2">
      <c r="A165" s="1"/>
      <c r="B165" s="1"/>
      <c r="C165" s="1"/>
      <c r="D165" s="1"/>
      <c r="Q165" s="16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6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</row>
    <row r="166" spans="1:57" s="64" customFormat="1" ht="14.25" x14ac:dyDescent="0.2">
      <c r="A166" s="1"/>
      <c r="B166" s="1"/>
      <c r="C166" s="1"/>
      <c r="D166" s="1"/>
      <c r="Q166" s="16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6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</row>
    <row r="167" spans="1:57" s="64" customFormat="1" ht="14.25" x14ac:dyDescent="0.2">
      <c r="A167" s="1"/>
      <c r="B167" s="1"/>
      <c r="C167" s="1"/>
      <c r="D167" s="1"/>
      <c r="Q167" s="16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6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</row>
    <row r="168" spans="1:57" s="64" customFormat="1" ht="14.25" x14ac:dyDescent="0.2">
      <c r="A168" s="1"/>
      <c r="B168" s="1"/>
      <c r="C168" s="1"/>
      <c r="D168" s="1"/>
      <c r="Q168" s="16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6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</row>
    <row r="169" spans="1:57" s="64" customFormat="1" ht="14.25" x14ac:dyDescent="0.2">
      <c r="A169" s="1"/>
      <c r="B169" s="1"/>
      <c r="C169" s="1"/>
      <c r="D169" s="1"/>
      <c r="Q169" s="16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6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</row>
    <row r="170" spans="1:57" s="64" customFormat="1" ht="14.25" x14ac:dyDescent="0.2">
      <c r="A170" s="1"/>
      <c r="B170" s="1"/>
      <c r="C170" s="1"/>
      <c r="D170" s="1"/>
      <c r="Q170" s="16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6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</row>
    <row r="171" spans="1:57" s="64" customFormat="1" ht="14.25" x14ac:dyDescent="0.2">
      <c r="A171" s="1"/>
      <c r="B171" s="1"/>
      <c r="C171" s="1"/>
      <c r="D171" s="1"/>
      <c r="Q171" s="16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6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</row>
    <row r="172" spans="1:57" s="64" customFormat="1" ht="14.25" x14ac:dyDescent="0.2">
      <c r="A172" s="1"/>
      <c r="B172" s="1"/>
      <c r="C172" s="1"/>
      <c r="D172" s="1"/>
      <c r="Q172" s="16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6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</row>
    <row r="173" spans="1:57" s="64" customFormat="1" ht="14.25" x14ac:dyDescent="0.2">
      <c r="A173" s="1"/>
      <c r="B173" s="1"/>
      <c r="C173" s="1"/>
      <c r="D173" s="1"/>
      <c r="Q173" s="16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6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</row>
    <row r="174" spans="1:57" s="64" customFormat="1" ht="14.25" x14ac:dyDescent="0.2">
      <c r="Q174" s="16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6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</row>
    <row r="175" spans="1:57" s="64" customFormat="1" ht="14.25" x14ac:dyDescent="0.2">
      <c r="Q175" s="16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6"/>
    </row>
    <row r="176" spans="1:57" s="64" customFormat="1" ht="14.25" x14ac:dyDescent="0.2">
      <c r="Q176" s="16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6"/>
    </row>
    <row r="177" spans="12:38" s="64" customFormat="1" ht="14.25" x14ac:dyDescent="0.2">
      <c r="Q177" s="16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6"/>
    </row>
    <row r="178" spans="12:38" s="64" customFormat="1" ht="14.25" x14ac:dyDescent="0.2">
      <c r="L178" s="16"/>
      <c r="M178" s="16"/>
      <c r="N178" s="16"/>
      <c r="O178" s="16"/>
      <c r="P178" s="16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6"/>
    </row>
    <row r="179" spans="12:38" s="64" customFormat="1" ht="14.25" x14ac:dyDescent="0.2">
      <c r="L179" s="16"/>
      <c r="M179" s="16"/>
      <c r="N179" s="16"/>
      <c r="O179" s="16"/>
      <c r="P179" s="16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6"/>
    </row>
    <row r="180" spans="12:38" s="64" customFormat="1" ht="14.25" x14ac:dyDescent="0.2">
      <c r="L180" s="16"/>
      <c r="M180" s="16"/>
      <c r="N180" s="16"/>
      <c r="O180" s="16"/>
      <c r="P180" s="16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6"/>
    </row>
    <row r="181" spans="12:38" s="64" customFormat="1" ht="14.25" x14ac:dyDescent="0.2">
      <c r="L181" s="16"/>
      <c r="M181" s="16"/>
      <c r="N181" s="16"/>
      <c r="O181" s="16"/>
      <c r="P181" s="16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6"/>
      <c r="AL181" s="16"/>
    </row>
    <row r="182" spans="12:38" s="64" customFormat="1" x14ac:dyDescent="0.25">
      <c r="L182" s="21"/>
      <c r="M182" s="21"/>
      <c r="N182" s="21"/>
      <c r="O182" s="21"/>
      <c r="P182" s="2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21"/>
      <c r="AL182" s="21"/>
    </row>
    <row r="183" spans="12:38" s="64" customFormat="1" x14ac:dyDescent="0.25">
      <c r="L183" s="21"/>
      <c r="M183" s="21"/>
      <c r="N183" s="21"/>
      <c r="O183" s="21"/>
      <c r="P183" s="2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21"/>
      <c r="AL183" s="21"/>
    </row>
    <row r="184" spans="12:38" s="64" customFormat="1" x14ac:dyDescent="0.25">
      <c r="L184" s="21"/>
      <c r="M184" s="21"/>
      <c r="N184" s="21"/>
      <c r="O184" s="21"/>
      <c r="P184" s="2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21"/>
      <c r="AL184" s="21"/>
    </row>
    <row r="185" spans="12:38" s="64" customFormat="1" ht="14.25" x14ac:dyDescent="0.2"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2:38" s="64" customFormat="1" ht="14.25" x14ac:dyDescent="0.2"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2:38" s="64" customFormat="1" ht="14.25" x14ac:dyDescent="0.2"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2:38" s="64" customFormat="1" ht="14.25" x14ac:dyDescent="0.2"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2:38" s="64" customFormat="1" ht="14.25" x14ac:dyDescent="0.2"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2:38" s="64" customFormat="1" ht="14.25" x14ac:dyDescent="0.2"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2:38" s="64" customFormat="1" ht="14.25" x14ac:dyDescent="0.2"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2:38" s="64" customFormat="1" ht="14.25" x14ac:dyDescent="0.2"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8:36" s="64" customFormat="1" ht="14.25" x14ac:dyDescent="0.2"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8:36" s="64" customFormat="1" ht="14.25" x14ac:dyDescent="0.2"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8:36" s="64" customFormat="1" ht="14.25" x14ac:dyDescent="0.2"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8:36" s="64" customFormat="1" ht="14.25" x14ac:dyDescent="0.2"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8:36" s="64" customFormat="1" ht="14.25" x14ac:dyDescent="0.2"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8:36" s="64" customFormat="1" ht="14.25" x14ac:dyDescent="0.2"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8:36" s="64" customFormat="1" ht="14.25" x14ac:dyDescent="0.2"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8:36" s="64" customFormat="1" x14ac:dyDescent="0.25">
      <c r="R200" s="21"/>
      <c r="S200" s="2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8:36" s="64" customFormat="1" x14ac:dyDescent="0.25">
      <c r="R201" s="21"/>
      <c r="S201" s="2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8:36" s="64" customFormat="1" x14ac:dyDescent="0.25">
      <c r="R202" s="21"/>
      <c r="S202" s="2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8:36" s="64" customFormat="1" x14ac:dyDescent="0.25">
      <c r="R203" s="21"/>
      <c r="S203" s="2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8:36" s="64" customFormat="1" x14ac:dyDescent="0.25">
      <c r="R204" s="21"/>
      <c r="S204" s="2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8:36" s="64" customFormat="1" x14ac:dyDescent="0.25">
      <c r="R205" s="21"/>
      <c r="S205" s="2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8:36" s="64" customFormat="1" x14ac:dyDescent="0.25">
      <c r="R206" s="21"/>
      <c r="S206" s="2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8:36" s="64" customFormat="1" x14ac:dyDescent="0.25">
      <c r="R207" s="21"/>
      <c r="S207" s="2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8:36" s="64" customFormat="1" x14ac:dyDescent="0.25">
      <c r="R208" s="21"/>
      <c r="S208" s="2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18:36" s="64" customFormat="1" x14ac:dyDescent="0.25">
      <c r="R209" s="21"/>
      <c r="S209" s="2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18:36" s="64" customFormat="1" ht="14.25" x14ac:dyDescent="0.2"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18:36" s="64" customFormat="1" ht="14.25" x14ac:dyDescent="0.2"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18:36" s="64" customFormat="1" ht="14.25" x14ac:dyDescent="0.2"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18:36" s="64" customFormat="1" ht="14.25" x14ac:dyDescent="0.2"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NYP,NSS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2024-10-07T08:48:47Z</dcterms:modified>
</cp:coreProperties>
</file>